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N:\excel\Pig-a database\"/>
    </mc:Choice>
  </mc:AlternateContent>
  <bookViews>
    <workbookView xWindow="-48" yWindow="540" windowWidth="24792" windowHeight="13188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AD2" i="1" l="1"/>
  <c r="AD8" i="1"/>
  <c r="AD14" i="1"/>
  <c r="AD20" i="1"/>
  <c r="AD26" i="1"/>
  <c r="AD32" i="1"/>
  <c r="AD38" i="1"/>
  <c r="AD44" i="1"/>
  <c r="AD50" i="1"/>
  <c r="AD56" i="1"/>
  <c r="AD62" i="1"/>
  <c r="AD68" i="1"/>
  <c r="AD74" i="1"/>
  <c r="AD80" i="1"/>
  <c r="AD86" i="1"/>
  <c r="AD92" i="1"/>
  <c r="AD98" i="1"/>
  <c r="AD104" i="1"/>
  <c r="AD110" i="1"/>
  <c r="AD116" i="1"/>
  <c r="AD122" i="1"/>
  <c r="AD128" i="1"/>
  <c r="AD134" i="1"/>
  <c r="AD140" i="1"/>
  <c r="V112" i="1"/>
  <c r="V108" i="1"/>
  <c r="V104" i="1"/>
  <c r="AB104" i="1"/>
  <c r="V97" i="1"/>
  <c r="V93" i="1"/>
  <c r="V89" i="1"/>
  <c r="V58" i="1"/>
  <c r="V57" i="1"/>
  <c r="V52" i="1"/>
  <c r="V48" i="1"/>
  <c r="V44" i="1"/>
  <c r="AB44" i="1"/>
  <c r="V37" i="1"/>
  <c r="V33" i="1"/>
  <c r="V29" i="1"/>
  <c r="V22" i="1"/>
  <c r="V18" i="1"/>
  <c r="V13" i="1"/>
  <c r="V10" i="1"/>
  <c r="V9" i="1"/>
  <c r="W25" i="1"/>
  <c r="V3" i="1"/>
  <c r="V4" i="1"/>
  <c r="V5" i="1"/>
  <c r="V6" i="1"/>
  <c r="V7" i="1"/>
  <c r="V8" i="1"/>
  <c r="V11" i="1"/>
  <c r="V12" i="1"/>
  <c r="V14" i="1"/>
  <c r="V15" i="1"/>
  <c r="V16" i="1"/>
  <c r="V17" i="1"/>
  <c r="V19" i="1"/>
  <c r="V20" i="1"/>
  <c r="V21" i="1"/>
  <c r="V23" i="1"/>
  <c r="V24" i="1"/>
  <c r="V25" i="1"/>
  <c r="V26" i="1"/>
  <c r="V27" i="1"/>
  <c r="V28" i="1"/>
  <c r="V30" i="1"/>
  <c r="V31" i="1"/>
  <c r="V32" i="1"/>
  <c r="V34" i="1"/>
  <c r="V35" i="1"/>
  <c r="V36" i="1"/>
  <c r="AB32" i="1"/>
  <c r="V38" i="1"/>
  <c r="AB38" i="1"/>
  <c r="V39" i="1"/>
  <c r="V40" i="1"/>
  <c r="V41" i="1"/>
  <c r="V42" i="1"/>
  <c r="V43" i="1"/>
  <c r="V45" i="1"/>
  <c r="V46" i="1"/>
  <c r="V47" i="1"/>
  <c r="V49" i="1"/>
  <c r="V50" i="1"/>
  <c r="V51" i="1"/>
  <c r="V53" i="1"/>
  <c r="V54" i="1"/>
  <c r="V55" i="1"/>
  <c r="V56" i="1"/>
  <c r="AB56" i="1"/>
  <c r="V59" i="1"/>
  <c r="V60" i="1"/>
  <c r="V61" i="1"/>
  <c r="V62" i="1"/>
  <c r="AB62" i="1"/>
  <c r="V63" i="1"/>
  <c r="V64" i="1"/>
  <c r="V65" i="1"/>
  <c r="V66" i="1"/>
  <c r="V67" i="1"/>
  <c r="V68" i="1"/>
  <c r="AB68" i="1"/>
  <c r="V69" i="1"/>
  <c r="V70" i="1"/>
  <c r="V71" i="1"/>
  <c r="V72" i="1"/>
  <c r="V73" i="1"/>
  <c r="V74" i="1"/>
  <c r="AB74" i="1"/>
  <c r="V75" i="1"/>
  <c r="V76" i="1"/>
  <c r="V77" i="1"/>
  <c r="V78" i="1"/>
  <c r="V79" i="1"/>
  <c r="V80" i="1"/>
  <c r="V81" i="1"/>
  <c r="AB80" i="1"/>
  <c r="V82" i="1"/>
  <c r="V83" i="1"/>
  <c r="V84" i="1"/>
  <c r="V85" i="1"/>
  <c r="V86" i="1"/>
  <c r="AB86" i="1"/>
  <c r="V87" i="1"/>
  <c r="V88" i="1"/>
  <c r="V90" i="1"/>
  <c r="V91" i="1"/>
  <c r="V92" i="1"/>
  <c r="AB92" i="1"/>
  <c r="V94" i="1"/>
  <c r="V95" i="1"/>
  <c r="V96" i="1"/>
  <c r="V98" i="1"/>
  <c r="V99" i="1"/>
  <c r="AB98" i="1"/>
  <c r="V100" i="1"/>
  <c r="V101" i="1"/>
  <c r="V102" i="1"/>
  <c r="V103" i="1"/>
  <c r="V105" i="1"/>
  <c r="V106" i="1"/>
  <c r="V107" i="1"/>
  <c r="V109" i="1"/>
  <c r="V110" i="1"/>
  <c r="V111" i="1"/>
  <c r="AB110" i="1"/>
  <c r="V113" i="1"/>
  <c r="V114" i="1"/>
  <c r="V115" i="1"/>
  <c r="V116" i="1"/>
  <c r="AB116" i="1"/>
  <c r="V117" i="1"/>
  <c r="V118" i="1"/>
  <c r="V119" i="1"/>
  <c r="V120" i="1"/>
  <c r="V121" i="1"/>
  <c r="V122" i="1"/>
  <c r="AB122" i="1"/>
  <c r="V123" i="1"/>
  <c r="V124" i="1"/>
  <c r="V125" i="1"/>
  <c r="V126" i="1"/>
  <c r="V127" i="1"/>
  <c r="V128" i="1"/>
  <c r="AB128" i="1"/>
  <c r="V129" i="1"/>
  <c r="V130" i="1"/>
  <c r="V131" i="1"/>
  <c r="V132" i="1"/>
  <c r="V133" i="1"/>
  <c r="V134" i="1"/>
  <c r="V135" i="1"/>
  <c r="V136" i="1"/>
  <c r="AB134" i="1"/>
  <c r="V137" i="1"/>
  <c r="V138" i="1"/>
  <c r="V139" i="1"/>
  <c r="V140" i="1"/>
  <c r="AB140" i="1"/>
  <c r="V141" i="1"/>
  <c r="V142" i="1"/>
  <c r="V143" i="1"/>
  <c r="V144" i="1"/>
  <c r="V145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6" i="1"/>
  <c r="W27" i="1"/>
  <c r="W28" i="1"/>
  <c r="W29" i="1"/>
  <c r="W30" i="1"/>
  <c r="W31" i="1"/>
  <c r="W32" i="1"/>
  <c r="W33" i="1"/>
  <c r="W34" i="1"/>
  <c r="AC32" i="1"/>
  <c r="W35" i="1"/>
  <c r="W36" i="1"/>
  <c r="W37" i="1"/>
  <c r="W38" i="1"/>
  <c r="W39" i="1"/>
  <c r="AC38" i="1"/>
  <c r="W40" i="1"/>
  <c r="W41" i="1"/>
  <c r="W42" i="1"/>
  <c r="W43" i="1"/>
  <c r="W44" i="1"/>
  <c r="AC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AC56" i="1"/>
  <c r="W58" i="1"/>
  <c r="W59" i="1"/>
  <c r="W60" i="1"/>
  <c r="W61" i="1"/>
  <c r="W62" i="1"/>
  <c r="AC62" i="1"/>
  <c r="W63" i="1"/>
  <c r="W64" i="1"/>
  <c r="W65" i="1"/>
  <c r="W66" i="1"/>
  <c r="W67" i="1"/>
  <c r="W68" i="1"/>
  <c r="W69" i="1"/>
  <c r="W70" i="1"/>
  <c r="W71" i="1"/>
  <c r="AC68" i="1"/>
  <c r="W72" i="1"/>
  <c r="W73" i="1"/>
  <c r="W74" i="1"/>
  <c r="AC74" i="1"/>
  <c r="W75" i="1"/>
  <c r="W76" i="1"/>
  <c r="W77" i="1"/>
  <c r="W78" i="1"/>
  <c r="W79" i="1"/>
  <c r="W80" i="1"/>
  <c r="W81" i="1"/>
  <c r="AC80" i="1"/>
  <c r="W82" i="1"/>
  <c r="W83" i="1"/>
  <c r="W84" i="1"/>
  <c r="W85" i="1"/>
  <c r="W86" i="1"/>
  <c r="AC86" i="1"/>
  <c r="W87" i="1"/>
  <c r="W88" i="1"/>
  <c r="W89" i="1"/>
  <c r="W90" i="1"/>
  <c r="W91" i="1"/>
  <c r="W92" i="1"/>
  <c r="W93" i="1"/>
  <c r="W94" i="1"/>
  <c r="AC92" i="1"/>
  <c r="W95" i="1"/>
  <c r="W96" i="1"/>
  <c r="W97" i="1"/>
  <c r="W98" i="1"/>
  <c r="W99" i="1"/>
  <c r="AC98" i="1"/>
  <c r="W100" i="1"/>
  <c r="W101" i="1"/>
  <c r="W102" i="1"/>
  <c r="W103" i="1"/>
  <c r="W104" i="1"/>
  <c r="AC104" i="1"/>
  <c r="W105" i="1"/>
  <c r="W106" i="1"/>
  <c r="W107" i="1"/>
  <c r="W108" i="1"/>
  <c r="W109" i="1"/>
  <c r="W110" i="1"/>
  <c r="AC110" i="1"/>
  <c r="W111" i="1"/>
  <c r="W112" i="1"/>
  <c r="W113" i="1"/>
  <c r="W114" i="1"/>
  <c r="W115" i="1"/>
  <c r="W116" i="1"/>
  <c r="W117" i="1"/>
  <c r="AC116" i="1"/>
  <c r="W118" i="1"/>
  <c r="W119" i="1"/>
  <c r="W120" i="1"/>
  <c r="W121" i="1"/>
  <c r="W122" i="1"/>
  <c r="AC122" i="1"/>
  <c r="W123" i="1"/>
  <c r="W124" i="1"/>
  <c r="W125" i="1"/>
  <c r="W126" i="1"/>
  <c r="W127" i="1"/>
  <c r="W128" i="1"/>
  <c r="W129" i="1"/>
  <c r="AC128" i="1"/>
  <c r="W130" i="1"/>
  <c r="W131" i="1"/>
  <c r="W132" i="1"/>
  <c r="W133" i="1"/>
  <c r="W134" i="1"/>
  <c r="AC134" i="1"/>
  <c r="W135" i="1"/>
  <c r="W136" i="1"/>
  <c r="W137" i="1"/>
  <c r="W138" i="1"/>
  <c r="W139" i="1"/>
  <c r="W140" i="1"/>
  <c r="W141" i="1"/>
  <c r="W142" i="1"/>
  <c r="W143" i="1"/>
  <c r="AC140" i="1"/>
  <c r="W144" i="1"/>
  <c r="W145" i="1"/>
  <c r="V2" i="1"/>
  <c r="W3" i="1"/>
  <c r="W4" i="1"/>
  <c r="W5" i="1"/>
  <c r="W6" i="1"/>
  <c r="W7" i="1"/>
  <c r="W2" i="1"/>
  <c r="AC2" i="1"/>
  <c r="AC14" i="1"/>
  <c r="AB20" i="1"/>
  <c r="AC8" i="1"/>
  <c r="AB14" i="1"/>
  <c r="AC20" i="1"/>
  <c r="AB50" i="1"/>
  <c r="AC50" i="1"/>
  <c r="AC26" i="1"/>
  <c r="AB26" i="1"/>
  <c r="AB8" i="1"/>
  <c r="AB2" i="1"/>
</calcChain>
</file>

<file path=xl/sharedStrings.xml><?xml version="1.0" encoding="utf-8"?>
<sst xmlns="http://schemas.openxmlformats.org/spreadsheetml/2006/main" count="2038" uniqueCount="103">
  <si>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</si>
  <si>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</si>
  <si>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</si>
  <si>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</si>
  <si>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</si>
  <si>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</si>
  <si>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</si>
  <si>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</si>
  <si>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</si>
  <si>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indexed="8"/>
        <rFont val="Calibri"/>
        <family val="2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</si>
  <si>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</si>
  <si>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</si>
  <si>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indexed="8"/>
        <rFont val="Calibri"/>
        <family val="2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</si>
  <si>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</si>
  <si>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</si>
  <si>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</si>
  <si>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</si>
  <si>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</si>
  <si>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</si>
  <si>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</si>
  <si>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</si>
  <si>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indexed="8"/>
        <rFont val="Calibri"/>
        <family val="2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</si>
  <si>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indexed="8"/>
        <rFont val="Calibri"/>
        <family val="2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</si>
  <si>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</si>
  <si>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</si>
  <si>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</si>
  <si>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indexed="8"/>
        <rFont val="Calibri"/>
        <family val="2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indexed="8"/>
        <rFont val="Calibri"/>
        <family val="2"/>
      </rPr>
      <t/>
    </r>
  </si>
  <si>
    <r>
      <t>Avg.</t>
    </r>
    <r>
      <rPr>
        <b/>
        <sz val="12"/>
        <color indexed="8"/>
        <rFont val="Calibri"/>
        <family val="2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indexed="8"/>
        <rFont val="Calibri"/>
        <family val="2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</si>
  <si>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</si>
  <si>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</si>
  <si>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</si>
  <si>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</si>
  <si>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</si>
  <si>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</si>
  <si>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</si>
  <si>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</si>
  <si>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</si>
  <si>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8064.90.2</t>
  </si>
  <si>
    <t>TrimethoprimSulfamethoxazole</t>
  </si>
  <si>
    <t>rat</t>
  </si>
  <si>
    <t>Wistar</t>
  </si>
  <si>
    <t>water</t>
  </si>
  <si>
    <t>po</t>
  </si>
  <si>
    <t>1perdayX5days</t>
  </si>
  <si>
    <t>mg.kg.day</t>
  </si>
  <si>
    <t>F</t>
  </si>
  <si>
    <t>M</t>
  </si>
  <si>
    <t>RBC.RET</t>
  </si>
  <si>
    <t>N</t>
  </si>
  <si>
    <t>WN1</t>
  </si>
  <si>
    <t>WN2</t>
  </si>
  <si>
    <t>WN3</t>
  </si>
  <si>
    <t>WN4</t>
  </si>
  <si>
    <t>WN5</t>
  </si>
  <si>
    <t>WN6</t>
  </si>
  <si>
    <t>TMPSMX.PIGA.15</t>
  </si>
  <si>
    <t>10_50</t>
  </si>
  <si>
    <t>50_250</t>
  </si>
  <si>
    <t>1perdayX10days</t>
  </si>
  <si>
    <t>WN1TS5</t>
  </si>
  <si>
    <t>WN2TS5</t>
  </si>
  <si>
    <t>WN3TS5</t>
  </si>
  <si>
    <t>WN4TS5</t>
  </si>
  <si>
    <t>WN5TS5</t>
  </si>
  <si>
    <t>WN6TS5</t>
  </si>
  <si>
    <t>WN1TS10</t>
  </si>
  <si>
    <t>WN2TS10</t>
  </si>
  <si>
    <t>WN3TS10</t>
  </si>
  <si>
    <t>WN4TS10</t>
  </si>
  <si>
    <t>WN5TS10</t>
  </si>
  <si>
    <t>WN6TS10</t>
  </si>
  <si>
    <t>UN1</t>
  </si>
  <si>
    <t>UN2</t>
  </si>
  <si>
    <t>UN3</t>
  </si>
  <si>
    <t>UN4</t>
  </si>
  <si>
    <t>UN5</t>
  </si>
  <si>
    <t>UN6</t>
  </si>
  <si>
    <t>UN1TS5</t>
  </si>
  <si>
    <t>UN2TS5</t>
  </si>
  <si>
    <t>UN3TS5</t>
  </si>
  <si>
    <t>UN4TS5</t>
  </si>
  <si>
    <t>UN5TS5</t>
  </si>
  <si>
    <t>UN6TS5</t>
  </si>
  <si>
    <t>UN1TS10</t>
  </si>
  <si>
    <t>UN2TS10</t>
  </si>
  <si>
    <t>UN3TS10</t>
  </si>
  <si>
    <t>UN4TS10</t>
  </si>
  <si>
    <t>UN5TS10</t>
  </si>
  <si>
    <t>UN6TS10</t>
  </si>
  <si>
    <t xml:space="preserve">Dose combination appers like 10_50 for 10 TMP/ 50 SMX mg </t>
  </si>
  <si>
    <t xml:space="preserve">Dose combination appers like 50_250 for 10 TMP/ 50 SMX mg </t>
  </si>
  <si>
    <t>The study used terapeutic doses of TMP-SMX</t>
  </si>
  <si>
    <t>https://www.ncbi.nlm.nih.gov/pubmed/29306055</t>
  </si>
  <si>
    <t>Mutat Res. 2018 Jan;807:31-36</t>
  </si>
  <si>
    <t xml:space="preserve">Dose-related reduction to body weight. </t>
  </si>
  <si>
    <t>Method based on Phonethepswath et.al, 2010</t>
  </si>
  <si>
    <t>The study evaluated well-nourished (WN) and undernourisehd (UN) animals.</t>
  </si>
  <si>
    <t>Here start data for UN</t>
  </si>
  <si>
    <t xml:space="preserve">WN and UN groups across the three sampling times (days 15, 30, and 45). </t>
  </si>
  <si>
    <t>Reduced % RET in WN and UN groups across the three sampling times (days 15, 30, and 45), and the highest decrease was observed at day 15.</t>
  </si>
  <si>
    <t>Body weights of WN animals treated with 50/250 mg TMP-SMX were reduced on days 30 and 45.</t>
  </si>
  <si>
    <t>UN and WN rats treated for 5 or 10 consecutive days with TMP-SMX increased and sustained Pig-a mutant frequencies.</t>
  </si>
  <si>
    <t>Here start data for 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</si>
</sst>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1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9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172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/>
    </xf>
    <xf numFmtId="172" fontId="10" fillId="3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72" fontId="10" fillId="0" borderId="0" xfId="0" applyNumberFormat="1" applyFont="1" applyFill="1" applyBorder="1" applyAlignment="1">
      <alignment horizontal="center"/>
    </xf>
    <xf numFmtId="172" fontId="5" fillId="3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72" fontId="5" fillId="0" borderId="0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6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3" fillId="0" borderId="0" xfId="0" applyNumberFormat="1" applyFont="1" applyBorder="1" applyAlignment="1">
      <alignment horizontal="center"/>
    </xf>
    <xf numFmtId="0" fontId="5" fillId="3" borderId="0" xfId="0" applyNumberFormat="1" applyFont="1" applyFill="1" applyBorder="1" applyAlignment="1">
      <alignment horizontal="center"/>
    </xf>
    <xf numFmtId="172" fontId="3" fillId="0" borderId="0" xfId="0" applyNumberFormat="1" applyFont="1" applyBorder="1" applyAlignment="1">
      <alignment horizontal="center" wrapText="1"/>
    </xf>
    <xf numFmtId="172" fontId="0" fillId="0" borderId="0" xfId="0" applyNumberFormat="1"/>
    <xf numFmtId="1" fontId="3" fillId="0" borderId="0" xfId="0" applyNumberFormat="1" applyFont="1" applyAlignment="1">
      <alignment horizontal="center" wrapText="1"/>
    </xf>
    <xf numFmtId="1" fontId="3" fillId="0" borderId="0" xfId="0" applyNumberFormat="1" applyFont="1" applyBorder="1" applyAlignment="1">
      <alignment horizontal="center" wrapText="1"/>
    </xf>
    <xf numFmtId="1" fontId="10" fillId="3" borderId="0" xfId="0" applyNumberFormat="1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0" fillId="0" borderId="0" xfId="0" applyNumberFormat="1"/>
    <xf numFmtId="3" fontId="10" fillId="3" borderId="0" xfId="0" applyNumberFormat="1" applyFont="1" applyFill="1" applyBorder="1" applyAlignment="1">
      <alignment horizontal="center"/>
    </xf>
    <xf numFmtId="3" fontId="0" fillId="0" borderId="0" xfId="0" applyNumberFormat="1"/>
    <xf numFmtId="3" fontId="10" fillId="0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top"/>
    </xf>
    <xf numFmtId="172" fontId="5" fillId="2" borderId="1" xfId="0" applyNumberFormat="1" applyFon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72" fontId="1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2" fontId="10" fillId="2" borderId="2" xfId="0" applyNumberFormat="1" applyFont="1" applyFill="1" applyBorder="1" applyAlignment="1">
      <alignment horizontal="center" vertical="center"/>
    </xf>
    <xf numFmtId="172" fontId="10" fillId="2" borderId="3" xfId="0" applyNumberFormat="1" applyFont="1" applyFill="1" applyBorder="1" applyAlignment="1">
      <alignment horizontal="center" vertical="center"/>
    </xf>
    <xf numFmtId="172" fontId="10" fillId="2" borderId="4" xfId="0" applyNumberFormat="1" applyFont="1" applyFill="1" applyBorder="1" applyAlignment="1">
      <alignment horizontal="center" vertical="center"/>
    </xf>
    <xf numFmtId="0" fontId="8" fillId="2" borderId="1" xfId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cbi.nlm.nih.gov/pubmed/29306055" TargetMode="External"/><Relationship Id="rId1" Type="http://schemas.openxmlformats.org/officeDocument/2006/relationships/hyperlink" Target="https://www.ncbi.nlm.nih.gov/pubmed/293060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6"/>
  <sheetViews>
    <sheetView tabSelected="1" zoomScale="98" zoomScaleNormal="98" workbookViewId="0">
      <pane ySplit="1" topLeftCell="A2" activePane="bottomLeft" state="frozen"/>
      <selection pane="bottomLeft" activeCell="AL2" sqref="AL2"/>
    </sheetView>
  </sheetViews>
  <sheetFormatPr defaultRowHeight="14.4" x14ac:dyDescent="0.3"/>
  <cols>
    <col min="1" max="1" width="30.6640625" customWidth="1"/>
    <col min="2" max="2" width="13.44140625" style="38" customWidth="1"/>
    <col min="3" max="3" width="17.33203125" customWidth="1"/>
    <col min="4" max="4" width="10" customWidth="1"/>
    <col min="6" max="6" width="14.44140625" customWidth="1"/>
    <col min="7" max="7" width="16.44140625" customWidth="1"/>
    <col min="10" max="10" width="18" customWidth="1"/>
    <col min="11" max="11" width="8.88671875" style="38"/>
    <col min="12" max="12" width="12.44140625" customWidth="1"/>
    <col min="13" max="13" width="18.44140625" customWidth="1"/>
    <col min="14" max="14" width="11.109375" customWidth="1"/>
    <col min="15" max="15" width="6.44140625" customWidth="1"/>
    <col min="16" max="16" width="12.109375" customWidth="1"/>
    <col min="17" max="17" width="9.44140625" customWidth="1"/>
    <col min="18" max="19" width="8.88671875" style="49"/>
    <col min="20" max="20" width="14.5546875" style="51" customWidth="1"/>
    <col min="21" max="21" width="14.44140625" style="51" customWidth="1"/>
    <col min="22" max="22" width="18.88671875" style="42" customWidth="1"/>
    <col min="23" max="23" width="18.44140625" style="42" customWidth="1"/>
    <col min="24" max="24" width="14.44140625" style="42" customWidth="1"/>
    <col min="25" max="25" width="106.5546875" customWidth="1"/>
    <col min="26" max="26" width="18.44140625" customWidth="1"/>
    <col min="27" max="27" width="21.109375" customWidth="1"/>
    <col min="28" max="28" width="25.109375" customWidth="1"/>
    <col min="29" max="29" width="24.5546875" customWidth="1"/>
    <col min="30" max="30" width="19.109375" customWidth="1"/>
    <col min="31" max="31" width="45.44140625" customWidth="1"/>
    <col min="32" max="32" width="74.109375" customWidth="1"/>
    <col min="33" max="33" width="47" customWidth="1"/>
    <col min="34" max="34" width="90.5546875" customWidth="1"/>
    <col min="35" max="35" width="82.44140625" customWidth="1"/>
    <col min="36" max="36" width="74.5546875" customWidth="1"/>
    <col min="37" max="37" width="46" customWidth="1"/>
    <col min="38" max="38" width="44.88671875" customWidth="1"/>
  </cols>
  <sheetData>
    <row r="1" spans="1:38" ht="46.8" x14ac:dyDescent="0.3">
      <c r="A1" s="1" t="s">
        <v>0</v>
      </c>
      <c r="B1" s="39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4" t="s">
        <v>6</v>
      </c>
      <c r="H1" s="3" t="s">
        <v>7</v>
      </c>
      <c r="I1" s="1" t="s">
        <v>8</v>
      </c>
      <c r="J1" s="4" t="s">
        <v>9</v>
      </c>
      <c r="K1" s="36" t="s">
        <v>10</v>
      </c>
      <c r="L1" s="4" t="s">
        <v>11</v>
      </c>
      <c r="M1" s="1" t="s">
        <v>12</v>
      </c>
      <c r="N1" s="4" t="s">
        <v>13</v>
      </c>
      <c r="O1" s="4" t="s">
        <v>14</v>
      </c>
      <c r="P1" s="2" t="s">
        <v>15</v>
      </c>
      <c r="Q1" s="4" t="s">
        <v>16</v>
      </c>
      <c r="R1" s="43" t="s">
        <v>17</v>
      </c>
      <c r="S1" s="44" t="s">
        <v>18</v>
      </c>
      <c r="T1" s="5" t="s">
        <v>19</v>
      </c>
      <c r="U1" s="5" t="s">
        <v>20</v>
      </c>
      <c r="V1" s="41" t="s">
        <v>21</v>
      </c>
      <c r="W1" s="41" t="s">
        <v>22</v>
      </c>
      <c r="X1" s="41" t="s">
        <v>23</v>
      </c>
      <c r="Y1" s="6" t="s">
        <v>24</v>
      </c>
      <c r="Z1" s="7" t="s">
        <v>10</v>
      </c>
      <c r="AA1" s="8" t="s">
        <v>25</v>
      </c>
      <c r="AB1" s="9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10" t="s">
        <v>31</v>
      </c>
      <c r="AH1" s="9" t="s">
        <v>32</v>
      </c>
      <c r="AI1" s="9" t="s">
        <v>33</v>
      </c>
      <c r="AJ1" s="9" t="s">
        <v>34</v>
      </c>
      <c r="AK1" s="6" t="s">
        <v>35</v>
      </c>
      <c r="AL1" s="11" t="s">
        <v>36</v>
      </c>
    </row>
    <row r="2" spans="1:38" ht="15.6" x14ac:dyDescent="0.3">
      <c r="A2" s="12" t="s">
        <v>38</v>
      </c>
      <c r="B2" s="40" t="s">
        <v>37</v>
      </c>
      <c r="C2" s="12" t="s">
        <v>55</v>
      </c>
      <c r="D2" s="12" t="s">
        <v>39</v>
      </c>
      <c r="E2" s="12" t="s">
        <v>40</v>
      </c>
      <c r="F2" s="12">
        <v>6</v>
      </c>
      <c r="G2" s="13">
        <v>6</v>
      </c>
      <c r="H2" s="12" t="s">
        <v>41</v>
      </c>
      <c r="I2" s="13" t="s">
        <v>42</v>
      </c>
      <c r="J2" s="12" t="s">
        <v>43</v>
      </c>
      <c r="K2" s="37">
        <v>0</v>
      </c>
      <c r="L2" s="14" t="s">
        <v>44</v>
      </c>
      <c r="M2" s="15">
        <v>-1</v>
      </c>
      <c r="N2" s="13" t="s">
        <v>49</v>
      </c>
      <c r="O2" s="12" t="s">
        <v>45</v>
      </c>
      <c r="P2" s="13" t="s">
        <v>47</v>
      </c>
      <c r="Q2" s="12" t="s">
        <v>48</v>
      </c>
      <c r="R2" s="45">
        <v>0</v>
      </c>
      <c r="S2" s="46">
        <v>1</v>
      </c>
      <c r="T2" s="16">
        <v>999348</v>
      </c>
      <c r="U2" s="16">
        <v>323613</v>
      </c>
      <c r="V2" s="29">
        <f>(R2+S2)/(T2)*1000000</f>
        <v>1.0006524253813485</v>
      </c>
      <c r="W2" s="17">
        <f xml:space="preserve"> (S2)/(U2)*1000000</f>
        <v>3.09011071866705</v>
      </c>
      <c r="X2" s="17">
        <v>12.08</v>
      </c>
      <c r="Y2" s="56" t="s">
        <v>96</v>
      </c>
      <c r="Z2" s="58">
        <v>0</v>
      </c>
      <c r="AA2" s="60">
        <v>-1</v>
      </c>
      <c r="AB2" s="62">
        <f>AVERAGE(V2:V7)</f>
        <v>1.1545352318247619</v>
      </c>
      <c r="AC2" s="62">
        <f>AVERAGE(W2:W7)</f>
        <v>2.6663528415592319</v>
      </c>
      <c r="AD2" s="62">
        <f>AVERAGE(X2:X7)</f>
        <v>13.048333333333332</v>
      </c>
      <c r="AE2" s="18" t="s">
        <v>95</v>
      </c>
      <c r="AF2" s="19" t="s">
        <v>91</v>
      </c>
      <c r="AG2" s="18"/>
      <c r="AH2" s="18" t="s">
        <v>100</v>
      </c>
      <c r="AI2" s="19" t="s">
        <v>94</v>
      </c>
      <c r="AJ2" s="21" t="s">
        <v>98</v>
      </c>
      <c r="AK2" s="54" t="s">
        <v>93</v>
      </c>
      <c r="AL2" s="67" t="s">
        <v>92</v>
      </c>
    </row>
    <row r="3" spans="1:38" ht="19.5" customHeight="1" x14ac:dyDescent="0.3">
      <c r="A3" s="12" t="s">
        <v>38</v>
      </c>
      <c r="B3" s="40" t="s">
        <v>37</v>
      </c>
      <c r="C3" s="12" t="s">
        <v>55</v>
      </c>
      <c r="D3" s="12" t="s">
        <v>39</v>
      </c>
      <c r="E3" s="12" t="s">
        <v>40</v>
      </c>
      <c r="F3" s="12">
        <v>6</v>
      </c>
      <c r="G3" s="13">
        <v>6</v>
      </c>
      <c r="H3" s="12" t="s">
        <v>41</v>
      </c>
      <c r="I3" s="13" t="s">
        <v>42</v>
      </c>
      <c r="J3" s="12" t="s">
        <v>43</v>
      </c>
      <c r="K3" s="37">
        <v>0</v>
      </c>
      <c r="L3" s="14" t="s">
        <v>44</v>
      </c>
      <c r="M3" s="15">
        <v>-1</v>
      </c>
      <c r="N3" s="13" t="s">
        <v>50</v>
      </c>
      <c r="O3" s="12" t="s">
        <v>45</v>
      </c>
      <c r="P3" s="13" t="s">
        <v>47</v>
      </c>
      <c r="Q3" s="12" t="s">
        <v>48</v>
      </c>
      <c r="R3" s="45">
        <v>0</v>
      </c>
      <c r="S3" s="45">
        <v>1.33</v>
      </c>
      <c r="T3" s="16">
        <v>952590</v>
      </c>
      <c r="U3" s="16">
        <v>375746</v>
      </c>
      <c r="V3" s="29">
        <f t="shared" ref="V3:V66" si="0">(R3+S3)/(T3)*1000000</f>
        <v>1.3961935355189536</v>
      </c>
      <c r="W3" s="17">
        <f t="shared" ref="W3:W66" si="1" xml:space="preserve"> (S3)/(U3)*1000000</f>
        <v>3.5396251723238574</v>
      </c>
      <c r="X3" s="17">
        <v>12.57</v>
      </c>
      <c r="Y3" s="57" t="s">
        <v>102</v>
      </c>
      <c r="Z3" s="59"/>
      <c r="AA3" s="61"/>
      <c r="AB3" s="63"/>
      <c r="AC3" s="63"/>
      <c r="AD3" s="63"/>
      <c r="AE3" s="20"/>
      <c r="AF3" s="20"/>
      <c r="AG3" s="20"/>
      <c r="AH3" s="20"/>
      <c r="AI3" s="19" t="s">
        <v>99</v>
      </c>
      <c r="AJ3" s="55" t="s">
        <v>101</v>
      </c>
      <c r="AK3" s="21"/>
      <c r="AL3" s="21"/>
    </row>
    <row r="4" spans="1:38" ht="15.6" x14ac:dyDescent="0.3">
      <c r="A4" s="12" t="s">
        <v>38</v>
      </c>
      <c r="B4" s="40" t="s">
        <v>37</v>
      </c>
      <c r="C4" s="12" t="s">
        <v>55</v>
      </c>
      <c r="D4" s="12" t="s">
        <v>39</v>
      </c>
      <c r="E4" s="12" t="s">
        <v>40</v>
      </c>
      <c r="F4" s="12">
        <v>6</v>
      </c>
      <c r="G4" s="13">
        <v>6</v>
      </c>
      <c r="H4" s="12" t="s">
        <v>41</v>
      </c>
      <c r="I4" s="13" t="s">
        <v>42</v>
      </c>
      <c r="J4" s="12" t="s">
        <v>43</v>
      </c>
      <c r="K4" s="37">
        <v>0</v>
      </c>
      <c r="L4" s="14" t="s">
        <v>44</v>
      </c>
      <c r="M4" s="15">
        <v>-1</v>
      </c>
      <c r="N4" s="13" t="s">
        <v>51</v>
      </c>
      <c r="O4" s="12" t="s">
        <v>45</v>
      </c>
      <c r="P4" s="13" t="s">
        <v>47</v>
      </c>
      <c r="Q4" s="12" t="s">
        <v>48</v>
      </c>
      <c r="R4" s="45">
        <v>1</v>
      </c>
      <c r="S4" s="45">
        <v>0.7</v>
      </c>
      <c r="T4" s="16">
        <v>990479</v>
      </c>
      <c r="U4" s="16">
        <v>357730</v>
      </c>
      <c r="V4" s="29">
        <f t="shared" si="0"/>
        <v>1.7163412853780848</v>
      </c>
      <c r="W4" s="17">
        <f t="shared" si="1"/>
        <v>1.9567830486679896</v>
      </c>
      <c r="X4" s="17">
        <v>13.76</v>
      </c>
      <c r="Y4" s="33"/>
      <c r="Z4" s="59"/>
      <c r="AA4" s="61"/>
      <c r="AB4" s="63"/>
      <c r="AC4" s="63"/>
      <c r="AD4" s="63"/>
      <c r="AE4" s="20"/>
      <c r="AF4" s="20"/>
      <c r="AG4" s="20"/>
      <c r="AH4" s="20"/>
      <c r="AI4" s="53"/>
      <c r="AJ4" s="21"/>
      <c r="AK4" s="21"/>
      <c r="AL4" s="21"/>
    </row>
    <row r="5" spans="1:38" ht="15.6" x14ac:dyDescent="0.3">
      <c r="A5" s="12" t="s">
        <v>38</v>
      </c>
      <c r="B5" s="40" t="s">
        <v>37</v>
      </c>
      <c r="C5" s="12" t="s">
        <v>55</v>
      </c>
      <c r="D5" s="12" t="s">
        <v>39</v>
      </c>
      <c r="E5" s="12" t="s">
        <v>40</v>
      </c>
      <c r="F5" s="12">
        <v>6</v>
      </c>
      <c r="G5" s="13">
        <v>6</v>
      </c>
      <c r="H5" s="12" t="s">
        <v>41</v>
      </c>
      <c r="I5" s="13" t="s">
        <v>42</v>
      </c>
      <c r="J5" s="12" t="s">
        <v>43</v>
      </c>
      <c r="K5" s="37">
        <v>0</v>
      </c>
      <c r="L5" s="14" t="s">
        <v>44</v>
      </c>
      <c r="M5" s="15">
        <v>-1</v>
      </c>
      <c r="N5" s="13" t="s">
        <v>52</v>
      </c>
      <c r="O5" s="12" t="s">
        <v>46</v>
      </c>
      <c r="P5" s="13" t="s">
        <v>47</v>
      </c>
      <c r="Q5" s="12" t="s">
        <v>48</v>
      </c>
      <c r="R5" s="45">
        <v>0</v>
      </c>
      <c r="S5" s="45">
        <v>0.33</v>
      </c>
      <c r="T5" s="16">
        <v>974569</v>
      </c>
      <c r="U5" s="16">
        <v>386576</v>
      </c>
      <c r="V5" s="29">
        <f t="shared" si="0"/>
        <v>0.33861122198633448</v>
      </c>
      <c r="W5" s="17">
        <f t="shared" si="1"/>
        <v>0.85364844170357201</v>
      </c>
      <c r="X5" s="17">
        <v>13.18</v>
      </c>
      <c r="Y5" s="33"/>
      <c r="Z5" s="59"/>
      <c r="AA5" s="61"/>
      <c r="AB5" s="63"/>
      <c r="AC5" s="63"/>
      <c r="AD5" s="63"/>
      <c r="AE5" s="20"/>
      <c r="AF5" s="20"/>
      <c r="AG5" s="20"/>
      <c r="AH5" s="20"/>
      <c r="AI5" s="53"/>
      <c r="AJ5" s="21"/>
      <c r="AK5" s="21"/>
      <c r="AL5" s="21"/>
    </row>
    <row r="6" spans="1:38" ht="15.6" x14ac:dyDescent="0.3">
      <c r="A6" s="12" t="s">
        <v>38</v>
      </c>
      <c r="B6" s="40" t="s">
        <v>37</v>
      </c>
      <c r="C6" s="12" t="s">
        <v>55</v>
      </c>
      <c r="D6" s="12" t="s">
        <v>39</v>
      </c>
      <c r="E6" s="12" t="s">
        <v>40</v>
      </c>
      <c r="F6" s="12">
        <v>6</v>
      </c>
      <c r="G6" s="13">
        <v>6</v>
      </c>
      <c r="H6" s="12" t="s">
        <v>41</v>
      </c>
      <c r="I6" s="13" t="s">
        <v>42</v>
      </c>
      <c r="J6" s="12" t="s">
        <v>43</v>
      </c>
      <c r="K6" s="37">
        <v>0</v>
      </c>
      <c r="L6" s="14" t="s">
        <v>44</v>
      </c>
      <c r="M6" s="15">
        <v>-1</v>
      </c>
      <c r="N6" s="13" t="s">
        <v>53</v>
      </c>
      <c r="O6" s="12" t="s">
        <v>46</v>
      </c>
      <c r="P6" s="13" t="s">
        <v>47</v>
      </c>
      <c r="Q6" s="12" t="s">
        <v>48</v>
      </c>
      <c r="R6" s="45">
        <v>0</v>
      </c>
      <c r="S6" s="45">
        <v>1.67</v>
      </c>
      <c r="T6" s="16">
        <v>998573</v>
      </c>
      <c r="U6" s="16">
        <v>388654</v>
      </c>
      <c r="V6" s="29">
        <f t="shared" si="0"/>
        <v>1.6723864955291199</v>
      </c>
      <c r="W6" s="17">
        <f t="shared" si="1"/>
        <v>4.2968810304280929</v>
      </c>
      <c r="X6" s="17">
        <v>11.7</v>
      </c>
      <c r="Y6" s="33"/>
      <c r="Z6" s="59"/>
      <c r="AA6" s="61"/>
      <c r="AB6" s="63"/>
      <c r="AC6" s="63"/>
      <c r="AD6" s="63"/>
      <c r="AE6" s="20"/>
      <c r="AF6" s="20"/>
      <c r="AG6" s="20"/>
      <c r="AH6" s="20"/>
      <c r="AI6" s="53"/>
      <c r="AJ6" s="21"/>
      <c r="AK6" s="21"/>
      <c r="AL6" s="21"/>
    </row>
    <row r="7" spans="1:38" ht="15.6" x14ac:dyDescent="0.3">
      <c r="A7" s="12" t="s">
        <v>38</v>
      </c>
      <c r="B7" s="40" t="s">
        <v>37</v>
      </c>
      <c r="C7" s="12" t="s">
        <v>55</v>
      </c>
      <c r="D7" s="12" t="s">
        <v>39</v>
      </c>
      <c r="E7" s="12" t="s">
        <v>40</v>
      </c>
      <c r="F7" s="12">
        <v>6</v>
      </c>
      <c r="G7" s="13">
        <v>6</v>
      </c>
      <c r="H7" s="12" t="s">
        <v>41</v>
      </c>
      <c r="I7" s="13" t="s">
        <v>42</v>
      </c>
      <c r="J7" s="12" t="s">
        <v>43</v>
      </c>
      <c r="K7" s="37">
        <v>0</v>
      </c>
      <c r="L7" s="14" t="s">
        <v>44</v>
      </c>
      <c r="M7" s="15">
        <v>-1</v>
      </c>
      <c r="N7" s="13" t="s">
        <v>54</v>
      </c>
      <c r="O7" s="12" t="s">
        <v>46</v>
      </c>
      <c r="P7" s="13" t="s">
        <v>47</v>
      </c>
      <c r="Q7" s="12" t="s">
        <v>48</v>
      </c>
      <c r="R7" s="45">
        <v>0</v>
      </c>
      <c r="S7" s="45">
        <v>0.8</v>
      </c>
      <c r="T7" s="16">
        <v>996231.22346613999</v>
      </c>
      <c r="U7" s="16">
        <v>353815</v>
      </c>
      <c r="V7" s="29">
        <f t="shared" si="0"/>
        <v>0.80302642715473027</v>
      </c>
      <c r="W7" s="17">
        <f t="shared" si="1"/>
        <v>2.2610686375648292</v>
      </c>
      <c r="X7" s="17">
        <v>15</v>
      </c>
      <c r="Y7" s="33"/>
      <c r="Z7" s="59"/>
      <c r="AA7" s="61"/>
      <c r="AB7" s="63"/>
      <c r="AC7" s="63"/>
      <c r="AD7" s="63"/>
      <c r="AE7" s="20"/>
      <c r="AF7" s="20"/>
      <c r="AG7" s="20"/>
      <c r="AH7" s="20"/>
      <c r="AI7" s="53"/>
      <c r="AJ7" s="21"/>
      <c r="AK7" s="21"/>
      <c r="AL7" s="21"/>
    </row>
    <row r="8" spans="1:38" ht="15.6" x14ac:dyDescent="0.3">
      <c r="A8" s="23" t="s">
        <v>38</v>
      </c>
      <c r="B8" s="23" t="s">
        <v>37</v>
      </c>
      <c r="C8" s="22" t="s">
        <v>55</v>
      </c>
      <c r="D8" s="23" t="s">
        <v>39</v>
      </c>
      <c r="E8" s="23" t="s">
        <v>40</v>
      </c>
      <c r="F8" s="23">
        <v>6</v>
      </c>
      <c r="G8" s="23">
        <v>6</v>
      </c>
      <c r="H8" s="23" t="s">
        <v>41</v>
      </c>
      <c r="I8" s="23" t="s">
        <v>42</v>
      </c>
      <c r="J8" s="22" t="s">
        <v>43</v>
      </c>
      <c r="K8" s="22">
        <v>0</v>
      </c>
      <c r="L8" s="22" t="s">
        <v>44</v>
      </c>
      <c r="M8" s="22">
        <v>15</v>
      </c>
      <c r="N8" s="25" t="s">
        <v>49</v>
      </c>
      <c r="O8" s="26" t="s">
        <v>45</v>
      </c>
      <c r="P8" s="26" t="s">
        <v>47</v>
      </c>
      <c r="Q8" s="26" t="s">
        <v>48</v>
      </c>
      <c r="R8" s="47">
        <v>2</v>
      </c>
      <c r="S8" s="47">
        <v>2</v>
      </c>
      <c r="T8" s="27">
        <v>998130.65185348096</v>
      </c>
      <c r="U8" s="27">
        <v>354647</v>
      </c>
      <c r="V8" s="28">
        <f t="shared" si="0"/>
        <v>4.0074913966144523</v>
      </c>
      <c r="W8" s="28">
        <f t="shared" si="1"/>
        <v>5.6394104560309266</v>
      </c>
      <c r="X8" s="28">
        <v>10.75</v>
      </c>
      <c r="Y8" s="33"/>
      <c r="Z8" s="58">
        <v>0</v>
      </c>
      <c r="AA8" s="60">
        <v>15</v>
      </c>
      <c r="AB8" s="62">
        <f>AVERAGE(V8:V13)</f>
        <v>2.2406748163226289</v>
      </c>
      <c r="AC8" s="62">
        <f>AVERAGE(W8:W13)</f>
        <v>4.728386869384245</v>
      </c>
      <c r="AD8" s="64">
        <f>AVERAGE(X8:X13)</f>
        <v>11.461666666666668</v>
      </c>
      <c r="AE8" s="20"/>
      <c r="AF8" s="20"/>
      <c r="AG8" s="20"/>
      <c r="AH8" s="20"/>
      <c r="AI8" s="53"/>
      <c r="AJ8" s="21"/>
      <c r="AK8" s="21"/>
      <c r="AL8" s="21"/>
    </row>
    <row r="9" spans="1:38" ht="15.6" x14ac:dyDescent="0.3">
      <c r="A9" s="23" t="s">
        <v>38</v>
      </c>
      <c r="B9" s="23" t="s">
        <v>37</v>
      </c>
      <c r="C9" s="22" t="s">
        <v>55</v>
      </c>
      <c r="D9" s="23" t="s">
        <v>39</v>
      </c>
      <c r="E9" s="23" t="s">
        <v>40</v>
      </c>
      <c r="F9" s="23">
        <v>6</v>
      </c>
      <c r="G9" s="23">
        <v>6</v>
      </c>
      <c r="H9" s="23" t="s">
        <v>41</v>
      </c>
      <c r="I9" s="23" t="s">
        <v>42</v>
      </c>
      <c r="J9" s="22" t="s">
        <v>43</v>
      </c>
      <c r="K9" s="22">
        <v>0</v>
      </c>
      <c r="L9" s="22" t="s">
        <v>44</v>
      </c>
      <c r="M9" s="22">
        <v>15</v>
      </c>
      <c r="N9" s="25" t="s">
        <v>50</v>
      </c>
      <c r="O9" s="26" t="s">
        <v>45</v>
      </c>
      <c r="P9" s="26" t="s">
        <v>47</v>
      </c>
      <c r="Q9" s="26" t="s">
        <v>48</v>
      </c>
      <c r="R9" s="47">
        <v>0</v>
      </c>
      <c r="S9" s="47">
        <v>1</v>
      </c>
      <c r="T9" s="27">
        <v>991276.80693037598</v>
      </c>
      <c r="U9" s="27">
        <v>324261</v>
      </c>
      <c r="V9" s="28">
        <f t="shared" si="0"/>
        <v>1.0087999567917225</v>
      </c>
      <c r="W9" s="28">
        <f t="shared" si="1"/>
        <v>3.0839354717341894</v>
      </c>
      <c r="X9" s="28">
        <v>10.6</v>
      </c>
      <c r="Y9" s="33"/>
      <c r="Z9" s="59"/>
      <c r="AA9" s="61"/>
      <c r="AB9" s="63"/>
      <c r="AC9" s="63"/>
      <c r="AD9" s="65"/>
      <c r="AE9" s="20"/>
      <c r="AF9" s="20"/>
      <c r="AG9" s="20"/>
      <c r="AH9" s="20"/>
      <c r="AI9" s="53"/>
      <c r="AJ9" s="21"/>
      <c r="AK9" s="21"/>
      <c r="AL9" s="21"/>
    </row>
    <row r="10" spans="1:38" ht="15.6" x14ac:dyDescent="0.3">
      <c r="A10" s="23" t="s">
        <v>38</v>
      </c>
      <c r="B10" s="23" t="s">
        <v>37</v>
      </c>
      <c r="C10" s="22" t="s">
        <v>55</v>
      </c>
      <c r="D10" s="23" t="s">
        <v>39</v>
      </c>
      <c r="E10" s="23" t="s">
        <v>40</v>
      </c>
      <c r="F10" s="23">
        <v>6</v>
      </c>
      <c r="G10" s="23">
        <v>6</v>
      </c>
      <c r="H10" s="23" t="s">
        <v>41</v>
      </c>
      <c r="I10" s="23" t="s">
        <v>42</v>
      </c>
      <c r="J10" s="22" t="s">
        <v>43</v>
      </c>
      <c r="K10" s="22">
        <v>0</v>
      </c>
      <c r="L10" s="22" t="s">
        <v>44</v>
      </c>
      <c r="M10" s="22">
        <v>15</v>
      </c>
      <c r="N10" s="25" t="s">
        <v>51</v>
      </c>
      <c r="O10" s="26" t="s">
        <v>45</v>
      </c>
      <c r="P10" s="26" t="s">
        <v>47</v>
      </c>
      <c r="Q10" s="26" t="s">
        <v>48</v>
      </c>
      <c r="R10" s="47">
        <v>1</v>
      </c>
      <c r="S10" s="47">
        <v>1.33</v>
      </c>
      <c r="T10" s="27">
        <v>986912.55916240381</v>
      </c>
      <c r="U10" s="27">
        <v>346345</v>
      </c>
      <c r="V10" s="28">
        <f t="shared" si="0"/>
        <v>2.3608981143957468</v>
      </c>
      <c r="W10" s="28">
        <f t="shared" si="1"/>
        <v>3.8401016327650179</v>
      </c>
      <c r="X10" s="28">
        <v>12.42</v>
      </c>
      <c r="Y10" s="33"/>
      <c r="Z10" s="59"/>
      <c r="AA10" s="61"/>
      <c r="AB10" s="63"/>
      <c r="AC10" s="63"/>
      <c r="AD10" s="65"/>
      <c r="AE10" s="20"/>
      <c r="AF10" s="20"/>
      <c r="AG10" s="20"/>
      <c r="AH10" s="20"/>
      <c r="AI10" s="53"/>
      <c r="AJ10" s="21"/>
      <c r="AK10" s="21"/>
      <c r="AL10" s="21"/>
    </row>
    <row r="11" spans="1:38" ht="15.6" x14ac:dyDescent="0.3">
      <c r="A11" s="23" t="s">
        <v>38</v>
      </c>
      <c r="B11" s="23" t="s">
        <v>37</v>
      </c>
      <c r="C11" s="22" t="s">
        <v>55</v>
      </c>
      <c r="D11" s="23" t="s">
        <v>39</v>
      </c>
      <c r="E11" s="23" t="s">
        <v>40</v>
      </c>
      <c r="F11" s="23">
        <v>6</v>
      </c>
      <c r="G11" s="23">
        <v>6</v>
      </c>
      <c r="H11" s="23" t="s">
        <v>41</v>
      </c>
      <c r="I11" s="23" t="s">
        <v>42</v>
      </c>
      <c r="J11" s="22" t="s">
        <v>43</v>
      </c>
      <c r="K11" s="22">
        <v>0</v>
      </c>
      <c r="L11" s="22" t="s">
        <v>44</v>
      </c>
      <c r="M11" s="22">
        <v>15</v>
      </c>
      <c r="N11" s="25" t="s">
        <v>52</v>
      </c>
      <c r="O11" s="26" t="s">
        <v>46</v>
      </c>
      <c r="P11" s="26" t="s">
        <v>47</v>
      </c>
      <c r="Q11" s="26" t="s">
        <v>48</v>
      </c>
      <c r="R11" s="47">
        <v>1</v>
      </c>
      <c r="S11" s="47">
        <v>0</v>
      </c>
      <c r="T11" s="27">
        <v>999138.97899411095</v>
      </c>
      <c r="U11" s="27">
        <v>396980</v>
      </c>
      <c r="V11" s="28">
        <f t="shared" si="0"/>
        <v>1.0008617630019359</v>
      </c>
      <c r="W11" s="28">
        <f t="shared" si="1"/>
        <v>0</v>
      </c>
      <c r="X11" s="28">
        <v>11.25</v>
      </c>
      <c r="Y11" s="33"/>
      <c r="Z11" s="59"/>
      <c r="AA11" s="61"/>
      <c r="AB11" s="63"/>
      <c r="AC11" s="63"/>
      <c r="AD11" s="65"/>
      <c r="AE11" s="20"/>
      <c r="AF11" s="20"/>
      <c r="AG11" s="20"/>
      <c r="AH11" s="20"/>
      <c r="AI11" s="53"/>
      <c r="AJ11" s="21"/>
      <c r="AK11" s="21"/>
      <c r="AL11" s="21"/>
    </row>
    <row r="12" spans="1:38" ht="15.6" x14ac:dyDescent="0.3">
      <c r="A12" s="23" t="s">
        <v>38</v>
      </c>
      <c r="B12" s="23" t="s">
        <v>37</v>
      </c>
      <c r="C12" s="22" t="s">
        <v>55</v>
      </c>
      <c r="D12" s="23" t="s">
        <v>39</v>
      </c>
      <c r="E12" s="23" t="s">
        <v>40</v>
      </c>
      <c r="F12" s="23">
        <v>6</v>
      </c>
      <c r="G12" s="23">
        <v>6</v>
      </c>
      <c r="H12" s="23" t="s">
        <v>41</v>
      </c>
      <c r="I12" s="23" t="s">
        <v>42</v>
      </c>
      <c r="J12" s="22" t="s">
        <v>43</v>
      </c>
      <c r="K12" s="22">
        <v>0</v>
      </c>
      <c r="L12" s="22" t="s">
        <v>44</v>
      </c>
      <c r="M12" s="22">
        <v>15</v>
      </c>
      <c r="N12" s="25" t="s">
        <v>53</v>
      </c>
      <c r="O12" s="26" t="s">
        <v>46</v>
      </c>
      <c r="P12" s="26" t="s">
        <v>47</v>
      </c>
      <c r="Q12" s="26" t="s">
        <v>48</v>
      </c>
      <c r="R12" s="47">
        <v>0</v>
      </c>
      <c r="S12" s="47">
        <v>2</v>
      </c>
      <c r="T12" s="27">
        <v>986309.38007253013</v>
      </c>
      <c r="U12" s="27">
        <v>312752</v>
      </c>
      <c r="V12" s="28">
        <f t="shared" si="0"/>
        <v>2.027761309390494</v>
      </c>
      <c r="W12" s="28">
        <f t="shared" si="1"/>
        <v>6.3948431984447742</v>
      </c>
      <c r="X12" s="28">
        <v>10.99</v>
      </c>
      <c r="Y12" s="33"/>
      <c r="Z12" s="59"/>
      <c r="AA12" s="61"/>
      <c r="AB12" s="63"/>
      <c r="AC12" s="63"/>
      <c r="AD12" s="65"/>
      <c r="AE12" s="20"/>
      <c r="AF12" s="20"/>
      <c r="AG12" s="20"/>
      <c r="AH12" s="20"/>
      <c r="AI12" s="20"/>
      <c r="AJ12" s="21"/>
      <c r="AK12" s="21"/>
      <c r="AL12" s="21"/>
    </row>
    <row r="13" spans="1:38" ht="15.6" x14ac:dyDescent="0.3">
      <c r="A13" s="23" t="s">
        <v>38</v>
      </c>
      <c r="B13" s="23" t="s">
        <v>37</v>
      </c>
      <c r="C13" s="22" t="s">
        <v>55</v>
      </c>
      <c r="D13" s="23" t="s">
        <v>39</v>
      </c>
      <c r="E13" s="23" t="s">
        <v>40</v>
      </c>
      <c r="F13" s="23">
        <v>6</v>
      </c>
      <c r="G13" s="23">
        <v>6</v>
      </c>
      <c r="H13" s="23" t="s">
        <v>41</v>
      </c>
      <c r="I13" s="23" t="s">
        <v>42</v>
      </c>
      <c r="J13" s="22" t="s">
        <v>43</v>
      </c>
      <c r="K13" s="22">
        <v>0</v>
      </c>
      <c r="L13" s="22" t="s">
        <v>44</v>
      </c>
      <c r="M13" s="22">
        <v>15</v>
      </c>
      <c r="N13" s="25" t="s">
        <v>54</v>
      </c>
      <c r="O13" s="26" t="s">
        <v>46</v>
      </c>
      <c r="P13" s="26" t="s">
        <v>47</v>
      </c>
      <c r="Q13" s="26" t="s">
        <v>48</v>
      </c>
      <c r="R13" s="47">
        <v>0</v>
      </c>
      <c r="S13" s="47">
        <v>3</v>
      </c>
      <c r="T13" s="27">
        <v>987414.94958284125</v>
      </c>
      <c r="U13" s="27">
        <v>318741</v>
      </c>
      <c r="V13" s="28">
        <f t="shared" si="0"/>
        <v>3.0382363577414209</v>
      </c>
      <c r="W13" s="28">
        <f t="shared" si="1"/>
        <v>9.4120304573305607</v>
      </c>
      <c r="X13" s="28">
        <v>12.76</v>
      </c>
      <c r="Y13" s="33"/>
      <c r="Z13" s="59"/>
      <c r="AA13" s="61"/>
      <c r="AB13" s="63"/>
      <c r="AC13" s="63"/>
      <c r="AD13" s="66"/>
      <c r="AE13" s="20"/>
      <c r="AF13" s="20"/>
      <c r="AG13" s="20"/>
      <c r="AH13" s="20"/>
      <c r="AI13" s="20"/>
      <c r="AJ13" s="21"/>
      <c r="AK13" s="21"/>
      <c r="AL13" s="21"/>
    </row>
    <row r="14" spans="1:38" ht="15.6" x14ac:dyDescent="0.3">
      <c r="A14" s="12" t="s">
        <v>38</v>
      </c>
      <c r="B14" s="40" t="s">
        <v>37</v>
      </c>
      <c r="C14" s="12" t="s">
        <v>55</v>
      </c>
      <c r="D14" s="12" t="s">
        <v>39</v>
      </c>
      <c r="E14" s="12" t="s">
        <v>40</v>
      </c>
      <c r="F14" s="12">
        <v>6</v>
      </c>
      <c r="G14" s="13">
        <v>6</v>
      </c>
      <c r="H14" s="12" t="s">
        <v>41</v>
      </c>
      <c r="I14" s="13" t="s">
        <v>42</v>
      </c>
      <c r="J14" s="12" t="s">
        <v>43</v>
      </c>
      <c r="K14" s="37">
        <v>0</v>
      </c>
      <c r="L14" s="14" t="s">
        <v>44</v>
      </c>
      <c r="M14" s="15">
        <v>30</v>
      </c>
      <c r="N14" s="13" t="s">
        <v>49</v>
      </c>
      <c r="O14" s="12" t="s">
        <v>45</v>
      </c>
      <c r="P14" s="13" t="s">
        <v>47</v>
      </c>
      <c r="Q14" s="12" t="s">
        <v>48</v>
      </c>
      <c r="R14" s="45">
        <v>3</v>
      </c>
      <c r="S14" s="45">
        <v>1.33</v>
      </c>
      <c r="T14" s="16">
        <v>908303</v>
      </c>
      <c r="U14" s="16">
        <v>338316</v>
      </c>
      <c r="V14" s="29">
        <f t="shared" si="0"/>
        <v>4.7671316730210078</v>
      </c>
      <c r="W14" s="17">
        <f t="shared" si="1"/>
        <v>3.9312358859764243</v>
      </c>
      <c r="X14" s="17">
        <v>8.32</v>
      </c>
      <c r="Y14" s="33"/>
      <c r="Z14" s="58">
        <v>0</v>
      </c>
      <c r="AA14" s="60">
        <v>30</v>
      </c>
      <c r="AB14" s="62">
        <f>AVERAGE(V14:V19)</f>
        <v>2.6888599601506553</v>
      </c>
      <c r="AC14" s="62">
        <f>AVERAGE(W14:W19)</f>
        <v>5.1044534621484194</v>
      </c>
      <c r="AD14" s="64">
        <f>AVERAGE(X14:X19)</f>
        <v>9.7183333333333337</v>
      </c>
      <c r="AE14" s="20"/>
      <c r="AF14" s="20"/>
      <c r="AG14" s="20"/>
      <c r="AH14" s="20"/>
      <c r="AI14" s="20"/>
      <c r="AJ14" s="21"/>
      <c r="AK14" s="21"/>
      <c r="AL14" s="21"/>
    </row>
    <row r="15" spans="1:38" ht="15.6" x14ac:dyDescent="0.3">
      <c r="A15" s="12" t="s">
        <v>38</v>
      </c>
      <c r="B15" s="40" t="s">
        <v>37</v>
      </c>
      <c r="C15" s="12" t="s">
        <v>55</v>
      </c>
      <c r="D15" s="12" t="s">
        <v>39</v>
      </c>
      <c r="E15" s="12" t="s">
        <v>40</v>
      </c>
      <c r="F15" s="12">
        <v>6</v>
      </c>
      <c r="G15" s="13">
        <v>6</v>
      </c>
      <c r="H15" s="12" t="s">
        <v>41</v>
      </c>
      <c r="I15" s="13" t="s">
        <v>42</v>
      </c>
      <c r="J15" s="12" t="s">
        <v>43</v>
      </c>
      <c r="K15" s="37">
        <v>0</v>
      </c>
      <c r="L15" s="14" t="s">
        <v>44</v>
      </c>
      <c r="M15" s="15">
        <v>30</v>
      </c>
      <c r="N15" s="13" t="s">
        <v>50</v>
      </c>
      <c r="O15" s="12" t="s">
        <v>45</v>
      </c>
      <c r="P15" s="13" t="s">
        <v>47</v>
      </c>
      <c r="Q15" s="12" t="s">
        <v>48</v>
      </c>
      <c r="R15" s="45">
        <v>0</v>
      </c>
      <c r="S15" s="45">
        <v>3.33</v>
      </c>
      <c r="T15" s="16">
        <v>932718</v>
      </c>
      <c r="U15" s="16">
        <v>363071</v>
      </c>
      <c r="V15" s="29">
        <f t="shared" si="0"/>
        <v>3.5702109319215456</v>
      </c>
      <c r="W15" s="17">
        <f t="shared" si="1"/>
        <v>9.1717597935390049</v>
      </c>
      <c r="X15" s="17">
        <v>9.07</v>
      </c>
      <c r="Y15" s="33"/>
      <c r="Z15" s="59"/>
      <c r="AA15" s="61"/>
      <c r="AB15" s="63"/>
      <c r="AC15" s="63"/>
      <c r="AD15" s="65"/>
      <c r="AE15" s="20"/>
      <c r="AF15" s="20"/>
      <c r="AG15" s="20"/>
      <c r="AH15" s="20"/>
      <c r="AI15" s="20"/>
      <c r="AJ15" s="21"/>
      <c r="AK15" s="21"/>
      <c r="AL15" s="21"/>
    </row>
    <row r="16" spans="1:38" ht="15.6" x14ac:dyDescent="0.3">
      <c r="A16" s="12" t="s">
        <v>38</v>
      </c>
      <c r="B16" s="40" t="s">
        <v>37</v>
      </c>
      <c r="C16" s="12" t="s">
        <v>55</v>
      </c>
      <c r="D16" s="12" t="s">
        <v>39</v>
      </c>
      <c r="E16" s="12" t="s">
        <v>40</v>
      </c>
      <c r="F16" s="12">
        <v>6</v>
      </c>
      <c r="G16" s="13">
        <v>6</v>
      </c>
      <c r="H16" s="12" t="s">
        <v>41</v>
      </c>
      <c r="I16" s="13" t="s">
        <v>42</v>
      </c>
      <c r="J16" s="12" t="s">
        <v>43</v>
      </c>
      <c r="K16" s="37">
        <v>0</v>
      </c>
      <c r="L16" s="14" t="s">
        <v>44</v>
      </c>
      <c r="M16" s="15">
        <v>30</v>
      </c>
      <c r="N16" s="13" t="s">
        <v>51</v>
      </c>
      <c r="O16" s="12" t="s">
        <v>45</v>
      </c>
      <c r="P16" s="13" t="s">
        <v>47</v>
      </c>
      <c r="Q16" s="12" t="s">
        <v>48</v>
      </c>
      <c r="R16" s="45">
        <v>0</v>
      </c>
      <c r="S16" s="45">
        <v>0.67</v>
      </c>
      <c r="T16" s="16">
        <v>910836</v>
      </c>
      <c r="U16" s="16">
        <v>364281</v>
      </c>
      <c r="V16" s="29">
        <f t="shared" si="0"/>
        <v>0.7355879653417301</v>
      </c>
      <c r="W16" s="17">
        <f t="shared" si="1"/>
        <v>1.8392394881972982</v>
      </c>
      <c r="X16" s="17">
        <v>11.13</v>
      </c>
      <c r="Y16" s="33"/>
      <c r="Z16" s="59"/>
      <c r="AA16" s="61"/>
      <c r="AB16" s="63"/>
      <c r="AC16" s="63"/>
      <c r="AD16" s="65"/>
      <c r="AE16" s="20"/>
      <c r="AF16" s="20"/>
      <c r="AG16" s="20"/>
      <c r="AH16" s="20"/>
      <c r="AI16" s="20"/>
      <c r="AJ16" s="21"/>
      <c r="AK16" s="21"/>
      <c r="AL16" s="21"/>
    </row>
    <row r="17" spans="1:38" ht="15.6" x14ac:dyDescent="0.3">
      <c r="A17" s="12" t="s">
        <v>38</v>
      </c>
      <c r="B17" s="40" t="s">
        <v>37</v>
      </c>
      <c r="C17" s="12" t="s">
        <v>55</v>
      </c>
      <c r="D17" s="12" t="s">
        <v>39</v>
      </c>
      <c r="E17" s="12" t="s">
        <v>40</v>
      </c>
      <c r="F17" s="12">
        <v>6</v>
      </c>
      <c r="G17" s="13">
        <v>6</v>
      </c>
      <c r="H17" s="12" t="s">
        <v>41</v>
      </c>
      <c r="I17" s="13" t="s">
        <v>42</v>
      </c>
      <c r="J17" s="12" t="s">
        <v>43</v>
      </c>
      <c r="K17" s="37">
        <v>0</v>
      </c>
      <c r="L17" s="14" t="s">
        <v>44</v>
      </c>
      <c r="M17" s="15">
        <v>30</v>
      </c>
      <c r="N17" s="13" t="s">
        <v>52</v>
      </c>
      <c r="O17" s="12" t="s">
        <v>46</v>
      </c>
      <c r="P17" s="13" t="s">
        <v>47</v>
      </c>
      <c r="Q17" s="12" t="s">
        <v>48</v>
      </c>
      <c r="R17" s="45">
        <v>0</v>
      </c>
      <c r="S17" s="45">
        <v>1</v>
      </c>
      <c r="T17" s="16">
        <v>962304</v>
      </c>
      <c r="U17" s="16">
        <v>305359</v>
      </c>
      <c r="V17" s="29">
        <f t="shared" si="0"/>
        <v>1.039172652301144</v>
      </c>
      <c r="W17" s="17">
        <f t="shared" si="1"/>
        <v>3.2748338840512314</v>
      </c>
      <c r="X17" s="17">
        <v>9.1999999999999993</v>
      </c>
      <c r="Y17" s="33"/>
      <c r="Z17" s="59"/>
      <c r="AA17" s="61"/>
      <c r="AB17" s="63"/>
      <c r="AC17" s="63"/>
      <c r="AD17" s="65"/>
      <c r="AE17" s="20"/>
      <c r="AF17" s="20"/>
      <c r="AG17" s="20"/>
      <c r="AH17" s="20"/>
      <c r="AI17" s="20"/>
      <c r="AJ17" s="21"/>
      <c r="AK17" s="21"/>
      <c r="AL17" s="21"/>
    </row>
    <row r="18" spans="1:38" ht="15.6" x14ac:dyDescent="0.3">
      <c r="A18" s="12" t="s">
        <v>38</v>
      </c>
      <c r="B18" s="40" t="s">
        <v>37</v>
      </c>
      <c r="C18" s="12" t="s">
        <v>55</v>
      </c>
      <c r="D18" s="12" t="s">
        <v>39</v>
      </c>
      <c r="E18" s="12" t="s">
        <v>40</v>
      </c>
      <c r="F18" s="12">
        <v>6</v>
      </c>
      <c r="G18" s="13">
        <v>6</v>
      </c>
      <c r="H18" s="12" t="s">
        <v>41</v>
      </c>
      <c r="I18" s="13" t="s">
        <v>42</v>
      </c>
      <c r="J18" s="12" t="s">
        <v>43</v>
      </c>
      <c r="K18" s="37">
        <v>0</v>
      </c>
      <c r="L18" s="14" t="s">
        <v>44</v>
      </c>
      <c r="M18" s="15">
        <v>30</v>
      </c>
      <c r="N18" s="13" t="s">
        <v>53</v>
      </c>
      <c r="O18" s="12" t="s">
        <v>46</v>
      </c>
      <c r="P18" s="13" t="s">
        <v>47</v>
      </c>
      <c r="Q18" s="12" t="s">
        <v>48</v>
      </c>
      <c r="R18" s="45">
        <v>0</v>
      </c>
      <c r="S18" s="45">
        <v>2.67</v>
      </c>
      <c r="T18" s="16">
        <v>936751.94537820015</v>
      </c>
      <c r="U18" s="16">
        <v>373481</v>
      </c>
      <c r="V18" s="29">
        <f t="shared" si="0"/>
        <v>2.8502743049250094</v>
      </c>
      <c r="W18" s="17">
        <f t="shared" si="1"/>
        <v>7.1489580460585671</v>
      </c>
      <c r="X18" s="17">
        <v>9.64</v>
      </c>
      <c r="Y18" s="33"/>
      <c r="Z18" s="59"/>
      <c r="AA18" s="61"/>
      <c r="AB18" s="63"/>
      <c r="AC18" s="63"/>
      <c r="AD18" s="65"/>
      <c r="AE18" s="20"/>
      <c r="AF18" s="20"/>
      <c r="AG18" s="20"/>
      <c r="AH18" s="20"/>
      <c r="AI18" s="20"/>
      <c r="AJ18" s="21"/>
      <c r="AK18" s="21"/>
      <c r="AL18" s="21"/>
    </row>
    <row r="19" spans="1:38" ht="15.6" x14ac:dyDescent="0.3">
      <c r="A19" s="12" t="s">
        <v>38</v>
      </c>
      <c r="B19" s="40" t="s">
        <v>37</v>
      </c>
      <c r="C19" s="12" t="s">
        <v>55</v>
      </c>
      <c r="D19" s="12" t="s">
        <v>39</v>
      </c>
      <c r="E19" s="12" t="s">
        <v>40</v>
      </c>
      <c r="F19" s="12">
        <v>6</v>
      </c>
      <c r="G19" s="13">
        <v>6</v>
      </c>
      <c r="H19" s="12" t="s">
        <v>41</v>
      </c>
      <c r="I19" s="13" t="s">
        <v>42</v>
      </c>
      <c r="J19" s="12" t="s">
        <v>43</v>
      </c>
      <c r="K19" s="37">
        <v>0</v>
      </c>
      <c r="L19" s="14" t="s">
        <v>44</v>
      </c>
      <c r="M19" s="15">
        <v>30</v>
      </c>
      <c r="N19" s="13" t="s">
        <v>54</v>
      </c>
      <c r="O19" s="12" t="s">
        <v>46</v>
      </c>
      <c r="P19" s="13" t="s">
        <v>47</v>
      </c>
      <c r="Q19" s="12" t="s">
        <v>48</v>
      </c>
      <c r="R19" s="45">
        <v>1</v>
      </c>
      <c r="S19" s="45">
        <v>2</v>
      </c>
      <c r="T19" s="16">
        <v>946138.769293305</v>
      </c>
      <c r="U19" s="16">
        <v>380178</v>
      </c>
      <c r="V19" s="29">
        <f t="shared" si="0"/>
        <v>3.170782233393497</v>
      </c>
      <c r="W19" s="17">
        <f t="shared" si="1"/>
        <v>5.2606936750679942</v>
      </c>
      <c r="X19" s="17">
        <v>10.95</v>
      </c>
      <c r="Y19" s="33"/>
      <c r="Z19" s="59"/>
      <c r="AA19" s="61"/>
      <c r="AB19" s="63"/>
      <c r="AC19" s="63"/>
      <c r="AD19" s="66"/>
      <c r="AE19" s="20"/>
      <c r="AF19" s="20"/>
      <c r="AG19" s="20"/>
      <c r="AH19" s="20"/>
      <c r="AI19" s="20"/>
      <c r="AJ19" s="21"/>
      <c r="AK19" s="21"/>
      <c r="AL19" s="21"/>
    </row>
    <row r="20" spans="1:38" ht="15.6" x14ac:dyDescent="0.3">
      <c r="A20" s="22" t="s">
        <v>38</v>
      </c>
      <c r="B20" s="22" t="s">
        <v>37</v>
      </c>
      <c r="C20" s="22" t="s">
        <v>55</v>
      </c>
      <c r="D20" s="22" t="s">
        <v>39</v>
      </c>
      <c r="E20" s="22" t="s">
        <v>40</v>
      </c>
      <c r="F20" s="22">
        <v>6</v>
      </c>
      <c r="G20" s="22">
        <v>6</v>
      </c>
      <c r="H20" s="22" t="s">
        <v>41</v>
      </c>
      <c r="I20" s="23" t="s">
        <v>42</v>
      </c>
      <c r="J20" s="22" t="s">
        <v>43</v>
      </c>
      <c r="K20" s="35">
        <v>0</v>
      </c>
      <c r="L20" s="35" t="s">
        <v>44</v>
      </c>
      <c r="M20" s="24">
        <v>45</v>
      </c>
      <c r="N20" s="25" t="s">
        <v>49</v>
      </c>
      <c r="O20" s="26" t="s">
        <v>45</v>
      </c>
      <c r="P20" s="26" t="s">
        <v>47</v>
      </c>
      <c r="Q20" s="26" t="s">
        <v>48</v>
      </c>
      <c r="R20" s="47">
        <v>2</v>
      </c>
      <c r="S20" s="47">
        <v>1.1000000000000001</v>
      </c>
      <c r="T20" s="27">
        <v>941593.49138703034</v>
      </c>
      <c r="U20" s="27">
        <v>310293</v>
      </c>
      <c r="V20" s="28">
        <f t="shared" si="0"/>
        <v>3.2922912364586252</v>
      </c>
      <c r="W20" s="28">
        <f t="shared" si="1"/>
        <v>3.5450364655341891</v>
      </c>
      <c r="X20" s="28">
        <v>7.7</v>
      </c>
      <c r="Y20" s="33"/>
      <c r="Z20" s="58">
        <v>0</v>
      </c>
      <c r="AA20" s="60">
        <v>45</v>
      </c>
      <c r="AB20" s="62">
        <f>AVERAGE(V20:V25)</f>
        <v>2.4803493818136548</v>
      </c>
      <c r="AC20" s="62">
        <f>AVERAGE(W20:W25)</f>
        <v>4.7761725568744486</v>
      </c>
      <c r="AD20" s="64">
        <f>AVERAGE(X20:X25)</f>
        <v>8.7233333333333327</v>
      </c>
      <c r="AE20" s="20"/>
      <c r="AF20" s="20"/>
      <c r="AG20" s="20"/>
      <c r="AH20" s="20"/>
      <c r="AI20" s="20"/>
      <c r="AJ20" s="21"/>
      <c r="AK20" s="21"/>
      <c r="AL20" s="21"/>
    </row>
    <row r="21" spans="1:38" ht="15.6" x14ac:dyDescent="0.3">
      <c r="A21" s="22" t="s">
        <v>38</v>
      </c>
      <c r="B21" s="22" t="s">
        <v>37</v>
      </c>
      <c r="C21" s="22" t="s">
        <v>55</v>
      </c>
      <c r="D21" s="22" t="s">
        <v>39</v>
      </c>
      <c r="E21" s="22" t="s">
        <v>40</v>
      </c>
      <c r="F21" s="22">
        <v>6</v>
      </c>
      <c r="G21" s="22">
        <v>6</v>
      </c>
      <c r="H21" s="22" t="s">
        <v>41</v>
      </c>
      <c r="I21" s="23" t="s">
        <v>42</v>
      </c>
      <c r="J21" s="22" t="s">
        <v>43</v>
      </c>
      <c r="K21" s="35">
        <v>0</v>
      </c>
      <c r="L21" s="35" t="s">
        <v>44</v>
      </c>
      <c r="M21" s="24">
        <v>45</v>
      </c>
      <c r="N21" s="25" t="s">
        <v>50</v>
      </c>
      <c r="O21" s="26" t="s">
        <v>45</v>
      </c>
      <c r="P21" s="26" t="s">
        <v>47</v>
      </c>
      <c r="Q21" s="26" t="s">
        <v>48</v>
      </c>
      <c r="R21" s="47">
        <v>0</v>
      </c>
      <c r="S21" s="47">
        <v>1.24</v>
      </c>
      <c r="T21" s="27">
        <v>922936.05864872166</v>
      </c>
      <c r="U21" s="27">
        <v>353465</v>
      </c>
      <c r="V21" s="28">
        <f t="shared" si="0"/>
        <v>1.3435383614933134</v>
      </c>
      <c r="W21" s="28">
        <f t="shared" si="1"/>
        <v>3.508126688639611</v>
      </c>
      <c r="X21" s="28">
        <v>8.5500000000000007</v>
      </c>
      <c r="Y21" s="33"/>
      <c r="Z21" s="59"/>
      <c r="AA21" s="61"/>
      <c r="AB21" s="63"/>
      <c r="AC21" s="63"/>
      <c r="AD21" s="65"/>
      <c r="AE21" s="20"/>
      <c r="AF21" s="20"/>
      <c r="AG21" s="20"/>
      <c r="AH21" s="20"/>
      <c r="AI21" s="20"/>
      <c r="AJ21" s="21"/>
      <c r="AK21" s="21"/>
      <c r="AL21" s="21"/>
    </row>
    <row r="22" spans="1:38" ht="15.6" x14ac:dyDescent="0.3">
      <c r="A22" s="22" t="s">
        <v>38</v>
      </c>
      <c r="B22" s="22" t="s">
        <v>37</v>
      </c>
      <c r="C22" s="22" t="s">
        <v>55</v>
      </c>
      <c r="D22" s="22" t="s">
        <v>39</v>
      </c>
      <c r="E22" s="22" t="s">
        <v>40</v>
      </c>
      <c r="F22" s="22">
        <v>6</v>
      </c>
      <c r="G22" s="22">
        <v>6</v>
      </c>
      <c r="H22" s="22" t="s">
        <v>41</v>
      </c>
      <c r="I22" s="23" t="s">
        <v>42</v>
      </c>
      <c r="J22" s="22" t="s">
        <v>43</v>
      </c>
      <c r="K22" s="35">
        <v>0</v>
      </c>
      <c r="L22" s="35" t="s">
        <v>44</v>
      </c>
      <c r="M22" s="24">
        <v>45</v>
      </c>
      <c r="N22" s="25" t="s">
        <v>51</v>
      </c>
      <c r="O22" s="26" t="s">
        <v>45</v>
      </c>
      <c r="P22" s="26" t="s">
        <v>47</v>
      </c>
      <c r="Q22" s="26" t="s">
        <v>48</v>
      </c>
      <c r="R22" s="47">
        <v>0</v>
      </c>
      <c r="S22" s="47">
        <v>3</v>
      </c>
      <c r="T22" s="27">
        <v>908373.73022238119</v>
      </c>
      <c r="U22" s="27">
        <v>379317</v>
      </c>
      <c r="V22" s="28">
        <f t="shared" si="0"/>
        <v>3.3026054146959565</v>
      </c>
      <c r="W22" s="28">
        <f t="shared" si="1"/>
        <v>7.9089521429305831</v>
      </c>
      <c r="X22" s="28">
        <v>9.86</v>
      </c>
      <c r="Y22" s="33"/>
      <c r="Z22" s="59"/>
      <c r="AA22" s="61"/>
      <c r="AB22" s="63"/>
      <c r="AC22" s="63"/>
      <c r="AD22" s="65"/>
      <c r="AE22" s="20"/>
      <c r="AF22" s="20"/>
      <c r="AG22" s="20"/>
      <c r="AH22" s="20"/>
      <c r="AI22" s="20"/>
      <c r="AJ22" s="21"/>
      <c r="AK22" s="21"/>
      <c r="AL22" s="21"/>
    </row>
    <row r="23" spans="1:38" ht="15.6" x14ac:dyDescent="0.3">
      <c r="A23" s="22" t="s">
        <v>38</v>
      </c>
      <c r="B23" s="22" t="s">
        <v>37</v>
      </c>
      <c r="C23" s="22" t="s">
        <v>55</v>
      </c>
      <c r="D23" s="22" t="s">
        <v>39</v>
      </c>
      <c r="E23" s="22" t="s">
        <v>40</v>
      </c>
      <c r="F23" s="22">
        <v>6</v>
      </c>
      <c r="G23" s="22">
        <v>6</v>
      </c>
      <c r="H23" s="22" t="s">
        <v>41</v>
      </c>
      <c r="I23" s="23" t="s">
        <v>42</v>
      </c>
      <c r="J23" s="22" t="s">
        <v>43</v>
      </c>
      <c r="K23" s="35">
        <v>0</v>
      </c>
      <c r="L23" s="35" t="s">
        <v>44</v>
      </c>
      <c r="M23" s="24">
        <v>45</v>
      </c>
      <c r="N23" s="25" t="s">
        <v>52</v>
      </c>
      <c r="O23" s="26" t="s">
        <v>46</v>
      </c>
      <c r="P23" s="26" t="s">
        <v>47</v>
      </c>
      <c r="Q23" s="26" t="s">
        <v>48</v>
      </c>
      <c r="R23" s="47">
        <v>0</v>
      </c>
      <c r="S23" s="47">
        <v>1.6</v>
      </c>
      <c r="T23" s="27">
        <v>843426.28808458359</v>
      </c>
      <c r="U23" s="27">
        <v>341884</v>
      </c>
      <c r="V23" s="28">
        <f t="shared" si="0"/>
        <v>1.8970241058452082</v>
      </c>
      <c r="W23" s="28">
        <f t="shared" si="1"/>
        <v>4.6799499245358076</v>
      </c>
      <c r="X23" s="28">
        <v>8.42</v>
      </c>
      <c r="Y23" s="33"/>
      <c r="Z23" s="59"/>
      <c r="AA23" s="61"/>
      <c r="AB23" s="63"/>
      <c r="AC23" s="63"/>
      <c r="AD23" s="65"/>
      <c r="AE23" s="20"/>
      <c r="AF23" s="20"/>
      <c r="AG23" s="20"/>
      <c r="AH23" s="20"/>
      <c r="AI23" s="20"/>
      <c r="AJ23" s="21"/>
      <c r="AK23" s="21"/>
      <c r="AL23" s="21"/>
    </row>
    <row r="24" spans="1:38" ht="15.6" x14ac:dyDescent="0.3">
      <c r="A24" s="22" t="s">
        <v>38</v>
      </c>
      <c r="B24" s="22" t="s">
        <v>37</v>
      </c>
      <c r="C24" s="22" t="s">
        <v>55</v>
      </c>
      <c r="D24" s="22" t="s">
        <v>39</v>
      </c>
      <c r="E24" s="22" t="s">
        <v>40</v>
      </c>
      <c r="F24" s="22">
        <v>6</v>
      </c>
      <c r="G24" s="22">
        <v>6</v>
      </c>
      <c r="H24" s="22" t="s">
        <v>41</v>
      </c>
      <c r="I24" s="23" t="s">
        <v>42</v>
      </c>
      <c r="J24" s="22" t="s">
        <v>43</v>
      </c>
      <c r="K24" s="35">
        <v>0</v>
      </c>
      <c r="L24" s="35" t="s">
        <v>44</v>
      </c>
      <c r="M24" s="24">
        <v>45</v>
      </c>
      <c r="N24" s="25" t="s">
        <v>53</v>
      </c>
      <c r="O24" s="26" t="s">
        <v>46</v>
      </c>
      <c r="P24" s="26" t="s">
        <v>47</v>
      </c>
      <c r="Q24" s="26" t="s">
        <v>48</v>
      </c>
      <c r="R24" s="47">
        <v>0</v>
      </c>
      <c r="S24" s="47">
        <v>2.1</v>
      </c>
      <c r="T24" s="27">
        <v>808835.96267180098</v>
      </c>
      <c r="U24" s="27">
        <v>326910</v>
      </c>
      <c r="V24" s="28">
        <f t="shared" si="0"/>
        <v>2.5963237255959042</v>
      </c>
      <c r="W24" s="28">
        <f t="shared" si="1"/>
        <v>6.4237863632192349</v>
      </c>
      <c r="X24" s="28">
        <v>8.19</v>
      </c>
      <c r="Y24" s="33"/>
      <c r="Z24" s="59"/>
      <c r="AA24" s="61"/>
      <c r="AB24" s="63"/>
      <c r="AC24" s="63"/>
      <c r="AD24" s="65"/>
      <c r="AE24" s="20"/>
      <c r="AF24" s="20"/>
      <c r="AG24" s="20"/>
      <c r="AH24" s="20"/>
      <c r="AI24" s="20"/>
      <c r="AJ24" s="21"/>
      <c r="AK24" s="21"/>
      <c r="AL24" s="21"/>
    </row>
    <row r="25" spans="1:38" ht="15.6" x14ac:dyDescent="0.3">
      <c r="A25" s="22" t="s">
        <v>38</v>
      </c>
      <c r="B25" s="22" t="s">
        <v>37</v>
      </c>
      <c r="C25" s="22" t="s">
        <v>55</v>
      </c>
      <c r="D25" s="22" t="s">
        <v>39</v>
      </c>
      <c r="E25" s="22" t="s">
        <v>40</v>
      </c>
      <c r="F25" s="22">
        <v>6</v>
      </c>
      <c r="G25" s="22">
        <v>6</v>
      </c>
      <c r="H25" s="22" t="s">
        <v>41</v>
      </c>
      <c r="I25" s="23" t="s">
        <v>42</v>
      </c>
      <c r="J25" s="22" t="s">
        <v>43</v>
      </c>
      <c r="K25" s="35">
        <v>0</v>
      </c>
      <c r="L25" s="35" t="s">
        <v>44</v>
      </c>
      <c r="M25" s="24">
        <v>45</v>
      </c>
      <c r="N25" s="25" t="s">
        <v>54</v>
      </c>
      <c r="O25" s="26" t="s">
        <v>46</v>
      </c>
      <c r="P25" s="26" t="s">
        <v>47</v>
      </c>
      <c r="Q25" s="26" t="s">
        <v>48</v>
      </c>
      <c r="R25" s="47">
        <v>1</v>
      </c>
      <c r="S25" s="47">
        <v>1</v>
      </c>
      <c r="T25" s="27">
        <v>816222.10522400227</v>
      </c>
      <c r="U25" s="27">
        <v>385924</v>
      </c>
      <c r="V25" s="28">
        <f t="shared" si="0"/>
        <v>2.4503134467929217</v>
      </c>
      <c r="W25" s="28">
        <f t="shared" si="1"/>
        <v>2.5911837563872679</v>
      </c>
      <c r="X25" s="28">
        <v>9.6199999999999992</v>
      </c>
      <c r="Y25" s="33"/>
      <c r="Z25" s="59"/>
      <c r="AA25" s="61"/>
      <c r="AB25" s="63"/>
      <c r="AC25" s="63"/>
      <c r="AD25" s="66"/>
      <c r="AE25" s="20"/>
      <c r="AF25" s="20"/>
      <c r="AG25" s="20"/>
      <c r="AH25" s="20"/>
      <c r="AI25" s="20"/>
      <c r="AJ25" s="21"/>
      <c r="AK25" s="21"/>
      <c r="AL25" s="21"/>
    </row>
    <row r="26" spans="1:38" ht="15.75" customHeight="1" x14ac:dyDescent="0.3">
      <c r="A26" s="12" t="s">
        <v>38</v>
      </c>
      <c r="B26" s="40" t="s">
        <v>37</v>
      </c>
      <c r="C26" s="12" t="s">
        <v>55</v>
      </c>
      <c r="D26" s="12" t="s">
        <v>39</v>
      </c>
      <c r="E26" s="12" t="s">
        <v>40</v>
      </c>
      <c r="F26" s="12">
        <v>6</v>
      </c>
      <c r="G26" s="13">
        <v>6</v>
      </c>
      <c r="H26" s="12" t="s">
        <v>41</v>
      </c>
      <c r="I26" s="13" t="s">
        <v>42</v>
      </c>
      <c r="J26" s="12" t="s">
        <v>43</v>
      </c>
      <c r="K26" s="37" t="s">
        <v>56</v>
      </c>
      <c r="L26" s="14" t="s">
        <v>44</v>
      </c>
      <c r="M26" s="15">
        <v>-1</v>
      </c>
      <c r="N26" s="13" t="s">
        <v>59</v>
      </c>
      <c r="O26" s="12" t="s">
        <v>45</v>
      </c>
      <c r="P26" s="13" t="s">
        <v>47</v>
      </c>
      <c r="Q26" s="12" t="s">
        <v>48</v>
      </c>
      <c r="R26" s="46">
        <v>0</v>
      </c>
      <c r="S26" s="46">
        <v>0</v>
      </c>
      <c r="T26" s="16">
        <v>901071.03310684941</v>
      </c>
      <c r="U26" s="16">
        <v>333891</v>
      </c>
      <c r="V26" s="29">
        <f t="shared" si="0"/>
        <v>0</v>
      </c>
      <c r="W26" s="17">
        <f t="shared" si="1"/>
        <v>0</v>
      </c>
      <c r="X26" s="29">
        <v>13.26</v>
      </c>
      <c r="Y26" s="34" t="s">
        <v>89</v>
      </c>
      <c r="Z26" s="58" t="s">
        <v>56</v>
      </c>
      <c r="AA26" s="60">
        <v>-1</v>
      </c>
      <c r="AB26" s="62">
        <f>AVERAGE(V26:V31)</f>
        <v>1.6908856978452211</v>
      </c>
      <c r="AC26" s="62">
        <f>AVERAGE(W26:W31)</f>
        <v>2.6845663934089945</v>
      </c>
      <c r="AD26" s="64">
        <f>AVERAGE(X26:X31)</f>
        <v>12.441666666666668</v>
      </c>
      <c r="AE26" s="30"/>
      <c r="AF26" s="30"/>
      <c r="AG26" s="30"/>
      <c r="AH26" s="30"/>
      <c r="AI26" s="30"/>
      <c r="AJ26" s="21"/>
      <c r="AK26" s="21"/>
      <c r="AL26" s="21"/>
    </row>
    <row r="27" spans="1:38" ht="15.6" x14ac:dyDescent="0.3">
      <c r="A27" s="12" t="s">
        <v>38</v>
      </c>
      <c r="B27" s="40" t="s">
        <v>37</v>
      </c>
      <c r="C27" s="12" t="s">
        <v>55</v>
      </c>
      <c r="D27" s="12" t="s">
        <v>39</v>
      </c>
      <c r="E27" s="12" t="s">
        <v>40</v>
      </c>
      <c r="F27" s="12">
        <v>6</v>
      </c>
      <c r="G27" s="13">
        <v>6</v>
      </c>
      <c r="H27" s="12" t="s">
        <v>41</v>
      </c>
      <c r="I27" s="13" t="s">
        <v>42</v>
      </c>
      <c r="J27" s="12" t="s">
        <v>43</v>
      </c>
      <c r="K27" s="37" t="s">
        <v>56</v>
      </c>
      <c r="L27" s="14" t="s">
        <v>44</v>
      </c>
      <c r="M27" s="15">
        <v>-1</v>
      </c>
      <c r="N27" s="13" t="s">
        <v>60</v>
      </c>
      <c r="O27" s="12" t="s">
        <v>45</v>
      </c>
      <c r="P27" s="13" t="s">
        <v>47</v>
      </c>
      <c r="Q27" s="12" t="s">
        <v>48</v>
      </c>
      <c r="R27" s="46">
        <v>2</v>
      </c>
      <c r="S27" s="46">
        <v>2.67</v>
      </c>
      <c r="T27" s="16">
        <v>918902.15558523661</v>
      </c>
      <c r="U27" s="16">
        <v>316383</v>
      </c>
      <c r="V27" s="29">
        <f t="shared" si="0"/>
        <v>5.082151534431584</v>
      </c>
      <c r="W27" s="17">
        <f t="shared" si="1"/>
        <v>8.4391386389281333</v>
      </c>
      <c r="X27" s="29">
        <v>10.55</v>
      </c>
      <c r="Y27" s="34"/>
      <c r="Z27" s="59"/>
      <c r="AA27" s="61"/>
      <c r="AB27" s="63"/>
      <c r="AC27" s="63"/>
      <c r="AD27" s="65"/>
      <c r="AE27" s="30"/>
      <c r="AF27" s="30"/>
      <c r="AG27" s="30"/>
      <c r="AH27" s="30"/>
      <c r="AI27" s="30"/>
      <c r="AJ27" s="21"/>
      <c r="AK27" s="21"/>
      <c r="AL27" s="21"/>
    </row>
    <row r="28" spans="1:38" ht="15.6" x14ac:dyDescent="0.3">
      <c r="A28" s="12" t="s">
        <v>38</v>
      </c>
      <c r="B28" s="40" t="s">
        <v>37</v>
      </c>
      <c r="C28" s="12" t="s">
        <v>55</v>
      </c>
      <c r="D28" s="12" t="s">
        <v>39</v>
      </c>
      <c r="E28" s="12" t="s">
        <v>40</v>
      </c>
      <c r="F28" s="12">
        <v>6</v>
      </c>
      <c r="G28" s="13">
        <v>6</v>
      </c>
      <c r="H28" s="12" t="s">
        <v>41</v>
      </c>
      <c r="I28" s="13" t="s">
        <v>42</v>
      </c>
      <c r="J28" s="12" t="s">
        <v>43</v>
      </c>
      <c r="K28" s="37" t="s">
        <v>56</v>
      </c>
      <c r="L28" s="14" t="s">
        <v>44</v>
      </c>
      <c r="M28" s="15">
        <v>-1</v>
      </c>
      <c r="N28" s="13" t="s">
        <v>61</v>
      </c>
      <c r="O28" s="12" t="s">
        <v>45</v>
      </c>
      <c r="P28" s="13" t="s">
        <v>47</v>
      </c>
      <c r="Q28" s="12" t="s">
        <v>48</v>
      </c>
      <c r="R28" s="46">
        <v>1</v>
      </c>
      <c r="S28" s="46">
        <v>1</v>
      </c>
      <c r="T28" s="16">
        <v>935038.86303122318</v>
      </c>
      <c r="U28" s="16">
        <v>379715</v>
      </c>
      <c r="V28" s="29">
        <f t="shared" si="0"/>
        <v>2.1389485283171754</v>
      </c>
      <c r="W28" s="17">
        <f t="shared" si="1"/>
        <v>2.6335541129531359</v>
      </c>
      <c r="X28" s="29">
        <v>12.65</v>
      </c>
      <c r="Y28" s="34"/>
      <c r="Z28" s="59"/>
      <c r="AA28" s="61"/>
      <c r="AB28" s="63"/>
      <c r="AC28" s="63"/>
      <c r="AD28" s="65"/>
      <c r="AE28" s="30"/>
      <c r="AF28" s="30"/>
      <c r="AG28" s="30"/>
      <c r="AH28" s="30"/>
      <c r="AI28" s="30"/>
      <c r="AJ28" s="21"/>
      <c r="AK28" s="21"/>
      <c r="AL28" s="21"/>
    </row>
    <row r="29" spans="1:38" ht="15.6" x14ac:dyDescent="0.3">
      <c r="A29" s="12" t="s">
        <v>38</v>
      </c>
      <c r="B29" s="40" t="s">
        <v>37</v>
      </c>
      <c r="C29" s="12" t="s">
        <v>55</v>
      </c>
      <c r="D29" s="12" t="s">
        <v>39</v>
      </c>
      <c r="E29" s="12" t="s">
        <v>40</v>
      </c>
      <c r="F29" s="12">
        <v>6</v>
      </c>
      <c r="G29" s="13">
        <v>6</v>
      </c>
      <c r="H29" s="12" t="s">
        <v>41</v>
      </c>
      <c r="I29" s="13" t="s">
        <v>42</v>
      </c>
      <c r="J29" s="12" t="s">
        <v>43</v>
      </c>
      <c r="K29" s="37" t="s">
        <v>56</v>
      </c>
      <c r="L29" s="14" t="s">
        <v>44</v>
      </c>
      <c r="M29" s="15">
        <v>-1</v>
      </c>
      <c r="N29" s="13" t="s">
        <v>62</v>
      </c>
      <c r="O29" s="12" t="s">
        <v>46</v>
      </c>
      <c r="P29" s="13" t="s">
        <v>47</v>
      </c>
      <c r="Q29" s="12" t="s">
        <v>48</v>
      </c>
      <c r="R29" s="46">
        <v>0</v>
      </c>
      <c r="S29" s="46">
        <v>0.67</v>
      </c>
      <c r="T29" s="16">
        <v>894474.18921445974</v>
      </c>
      <c r="U29" s="16">
        <v>393625</v>
      </c>
      <c r="V29" s="29">
        <f t="shared" si="0"/>
        <v>0.7490434135258881</v>
      </c>
      <c r="W29" s="17">
        <f t="shared" si="1"/>
        <v>1.7021276595744681</v>
      </c>
      <c r="X29" s="29">
        <v>12.48</v>
      </c>
      <c r="Y29" s="34"/>
      <c r="Z29" s="59"/>
      <c r="AA29" s="61"/>
      <c r="AB29" s="63"/>
      <c r="AC29" s="63"/>
      <c r="AD29" s="65"/>
      <c r="AE29" s="30"/>
      <c r="AF29" s="30"/>
      <c r="AG29" s="30"/>
      <c r="AH29" s="30"/>
      <c r="AI29" s="30"/>
      <c r="AJ29" s="21"/>
      <c r="AK29" s="21"/>
      <c r="AL29" s="21"/>
    </row>
    <row r="30" spans="1:38" ht="15.6" x14ac:dyDescent="0.3">
      <c r="A30" s="12" t="s">
        <v>38</v>
      </c>
      <c r="B30" s="40" t="s">
        <v>37</v>
      </c>
      <c r="C30" s="12" t="s">
        <v>55</v>
      </c>
      <c r="D30" s="12" t="s">
        <v>39</v>
      </c>
      <c r="E30" s="12" t="s">
        <v>40</v>
      </c>
      <c r="F30" s="12">
        <v>6</v>
      </c>
      <c r="G30" s="13">
        <v>6</v>
      </c>
      <c r="H30" s="12" t="s">
        <v>41</v>
      </c>
      <c r="I30" s="13" t="s">
        <v>42</v>
      </c>
      <c r="J30" s="12" t="s">
        <v>43</v>
      </c>
      <c r="K30" s="37" t="s">
        <v>56</v>
      </c>
      <c r="L30" s="14" t="s">
        <v>44</v>
      </c>
      <c r="M30" s="15">
        <v>-1</v>
      </c>
      <c r="N30" s="13" t="s">
        <v>63</v>
      </c>
      <c r="O30" s="12" t="s">
        <v>46</v>
      </c>
      <c r="P30" s="13" t="s">
        <v>47</v>
      </c>
      <c r="Q30" s="12" t="s">
        <v>48</v>
      </c>
      <c r="R30" s="46">
        <v>1</v>
      </c>
      <c r="S30" s="46">
        <v>0</v>
      </c>
      <c r="T30" s="16">
        <v>948959.83314027544</v>
      </c>
      <c r="U30" s="16">
        <v>378646</v>
      </c>
      <c r="V30" s="29">
        <f t="shared" si="0"/>
        <v>1.0537853817171836</v>
      </c>
      <c r="W30" s="17">
        <f t="shared" si="1"/>
        <v>0</v>
      </c>
      <c r="X30" s="29">
        <v>11.1</v>
      </c>
      <c r="Y30" s="34"/>
      <c r="Z30" s="59"/>
      <c r="AA30" s="61"/>
      <c r="AB30" s="63"/>
      <c r="AC30" s="63"/>
      <c r="AD30" s="65"/>
      <c r="AE30" s="30"/>
      <c r="AF30" s="30"/>
      <c r="AG30" s="30"/>
      <c r="AH30" s="30"/>
      <c r="AI30" s="30"/>
      <c r="AJ30" s="21"/>
      <c r="AK30" s="21"/>
      <c r="AL30" s="21"/>
    </row>
    <row r="31" spans="1:38" ht="15.6" x14ac:dyDescent="0.3">
      <c r="A31" s="12" t="s">
        <v>38</v>
      </c>
      <c r="B31" s="40" t="s">
        <v>37</v>
      </c>
      <c r="C31" s="12" t="s">
        <v>55</v>
      </c>
      <c r="D31" s="12" t="s">
        <v>39</v>
      </c>
      <c r="E31" s="12" t="s">
        <v>40</v>
      </c>
      <c r="F31" s="12">
        <v>6</v>
      </c>
      <c r="G31" s="13">
        <v>6</v>
      </c>
      <c r="H31" s="12" t="s">
        <v>41</v>
      </c>
      <c r="I31" s="13" t="s">
        <v>42</v>
      </c>
      <c r="J31" s="12" t="s">
        <v>43</v>
      </c>
      <c r="K31" s="37" t="s">
        <v>56</v>
      </c>
      <c r="L31" s="14" t="s">
        <v>44</v>
      </c>
      <c r="M31" s="15">
        <v>-1</v>
      </c>
      <c r="N31" s="13" t="s">
        <v>64</v>
      </c>
      <c r="O31" s="12" t="s">
        <v>46</v>
      </c>
      <c r="P31" s="13" t="s">
        <v>47</v>
      </c>
      <c r="Q31" s="12" t="s">
        <v>48</v>
      </c>
      <c r="R31" s="46">
        <v>0</v>
      </c>
      <c r="S31" s="46">
        <v>1</v>
      </c>
      <c r="T31" s="16">
        <v>891754.1313126178</v>
      </c>
      <c r="U31" s="16">
        <v>300068</v>
      </c>
      <c r="V31" s="29">
        <f t="shared" si="0"/>
        <v>1.121385329079496</v>
      </c>
      <c r="W31" s="17">
        <f t="shared" si="1"/>
        <v>3.3325779489982272</v>
      </c>
      <c r="X31" s="29">
        <v>14.61</v>
      </c>
      <c r="Y31" s="34"/>
      <c r="Z31" s="59"/>
      <c r="AA31" s="61"/>
      <c r="AB31" s="63"/>
      <c r="AC31" s="63"/>
      <c r="AD31" s="66"/>
      <c r="AE31" s="30"/>
      <c r="AF31" s="30"/>
      <c r="AG31" s="30"/>
      <c r="AH31" s="30"/>
      <c r="AI31" s="30"/>
      <c r="AJ31" s="21"/>
      <c r="AK31" s="21"/>
      <c r="AL31" s="21"/>
    </row>
    <row r="32" spans="1:38" ht="15.6" x14ac:dyDescent="0.3">
      <c r="A32" s="22" t="s">
        <v>38</v>
      </c>
      <c r="B32" s="22" t="s">
        <v>37</v>
      </c>
      <c r="C32" s="22" t="s">
        <v>55</v>
      </c>
      <c r="D32" s="22" t="s">
        <v>39</v>
      </c>
      <c r="E32" s="22" t="s">
        <v>40</v>
      </c>
      <c r="F32" s="22">
        <v>6</v>
      </c>
      <c r="G32" s="22">
        <v>6</v>
      </c>
      <c r="H32" s="22" t="s">
        <v>41</v>
      </c>
      <c r="I32" s="22" t="s">
        <v>42</v>
      </c>
      <c r="J32" s="22" t="s">
        <v>43</v>
      </c>
      <c r="K32" s="22" t="s">
        <v>56</v>
      </c>
      <c r="L32" s="22" t="s">
        <v>44</v>
      </c>
      <c r="M32" s="22">
        <v>15</v>
      </c>
      <c r="N32" s="25" t="s">
        <v>59</v>
      </c>
      <c r="O32" s="26" t="s">
        <v>45</v>
      </c>
      <c r="P32" s="26" t="s">
        <v>47</v>
      </c>
      <c r="Q32" s="26" t="s">
        <v>48</v>
      </c>
      <c r="R32" s="48">
        <v>20</v>
      </c>
      <c r="S32" s="48">
        <v>7</v>
      </c>
      <c r="T32" s="27">
        <v>957386.93674524489</v>
      </c>
      <c r="U32" s="27">
        <v>301603</v>
      </c>
      <c r="V32" s="31">
        <f t="shared" si="0"/>
        <v>28.201763533341946</v>
      </c>
      <c r="W32" s="31">
        <f t="shared" si="1"/>
        <v>23.209318209699507</v>
      </c>
      <c r="X32" s="31">
        <v>10.8</v>
      </c>
      <c r="Y32" s="34"/>
      <c r="Z32" s="58" t="s">
        <v>56</v>
      </c>
      <c r="AA32" s="60">
        <v>15</v>
      </c>
      <c r="AB32" s="62">
        <f>AVERAGE(V32:V37)</f>
        <v>43.190122322529369</v>
      </c>
      <c r="AC32" s="62">
        <f>AVERAGE(W32:W37)</f>
        <v>31.847108751303903</v>
      </c>
      <c r="AD32" s="64">
        <f>AVERAGE(X32:X37)</f>
        <v>8.8916666666666675</v>
      </c>
      <c r="AE32" s="30"/>
      <c r="AF32" s="30"/>
      <c r="AG32" s="30"/>
      <c r="AH32" s="30"/>
      <c r="AI32" s="30"/>
      <c r="AJ32" s="21"/>
      <c r="AK32" s="21"/>
      <c r="AL32" s="21"/>
    </row>
    <row r="33" spans="1:38" ht="15.6" x14ac:dyDescent="0.3">
      <c r="A33" s="22" t="s">
        <v>38</v>
      </c>
      <c r="B33" s="22" t="s">
        <v>37</v>
      </c>
      <c r="C33" s="22" t="s">
        <v>55</v>
      </c>
      <c r="D33" s="22" t="s">
        <v>39</v>
      </c>
      <c r="E33" s="22" t="s">
        <v>40</v>
      </c>
      <c r="F33" s="22">
        <v>6</v>
      </c>
      <c r="G33" s="22">
        <v>6</v>
      </c>
      <c r="H33" s="22" t="s">
        <v>41</v>
      </c>
      <c r="I33" s="22" t="s">
        <v>42</v>
      </c>
      <c r="J33" s="22" t="s">
        <v>43</v>
      </c>
      <c r="K33" s="22" t="s">
        <v>56</v>
      </c>
      <c r="L33" s="22" t="s">
        <v>44</v>
      </c>
      <c r="M33" s="22">
        <v>15</v>
      </c>
      <c r="N33" s="25" t="s">
        <v>60</v>
      </c>
      <c r="O33" s="26" t="s">
        <v>45</v>
      </c>
      <c r="P33" s="26" t="s">
        <v>47</v>
      </c>
      <c r="Q33" s="26" t="s">
        <v>48</v>
      </c>
      <c r="R33" s="48">
        <v>14</v>
      </c>
      <c r="S33" s="48">
        <v>14</v>
      </c>
      <c r="T33" s="27">
        <v>854619.27559526893</v>
      </c>
      <c r="U33" s="27">
        <v>354660</v>
      </c>
      <c r="V33" s="31">
        <f t="shared" si="0"/>
        <v>32.763127160333617</v>
      </c>
      <c r="W33" s="31">
        <f t="shared" si="1"/>
        <v>39.474426211019001</v>
      </c>
      <c r="X33" s="31">
        <v>8.36</v>
      </c>
      <c r="Y33" s="34"/>
      <c r="Z33" s="59"/>
      <c r="AA33" s="61"/>
      <c r="AB33" s="63"/>
      <c r="AC33" s="63"/>
      <c r="AD33" s="65"/>
      <c r="AE33" s="30"/>
      <c r="AF33" s="30"/>
      <c r="AG33" s="30"/>
      <c r="AH33" s="30"/>
      <c r="AI33" s="30"/>
      <c r="AJ33" s="21"/>
      <c r="AK33" s="21"/>
      <c r="AL33" s="21"/>
    </row>
    <row r="34" spans="1:38" ht="15.6" x14ac:dyDescent="0.3">
      <c r="A34" s="22" t="s">
        <v>38</v>
      </c>
      <c r="B34" s="22" t="s">
        <v>37</v>
      </c>
      <c r="C34" s="22" t="s">
        <v>55</v>
      </c>
      <c r="D34" s="22" t="s">
        <v>39</v>
      </c>
      <c r="E34" s="22" t="s">
        <v>40</v>
      </c>
      <c r="F34" s="22">
        <v>6</v>
      </c>
      <c r="G34" s="22">
        <v>6</v>
      </c>
      <c r="H34" s="22" t="s">
        <v>41</v>
      </c>
      <c r="I34" s="22" t="s">
        <v>42</v>
      </c>
      <c r="J34" s="22" t="s">
        <v>43</v>
      </c>
      <c r="K34" s="22" t="s">
        <v>56</v>
      </c>
      <c r="L34" s="22" t="s">
        <v>44</v>
      </c>
      <c r="M34" s="22">
        <v>15</v>
      </c>
      <c r="N34" s="25" t="s">
        <v>61</v>
      </c>
      <c r="O34" s="26" t="s">
        <v>45</v>
      </c>
      <c r="P34" s="26" t="s">
        <v>47</v>
      </c>
      <c r="Q34" s="26" t="s">
        <v>48</v>
      </c>
      <c r="R34" s="48">
        <v>51</v>
      </c>
      <c r="S34" s="48">
        <v>16</v>
      </c>
      <c r="T34" s="27">
        <v>859594.96084555495</v>
      </c>
      <c r="U34" s="27">
        <v>326598</v>
      </c>
      <c r="V34" s="31">
        <f t="shared" si="0"/>
        <v>77.943686331169658</v>
      </c>
      <c r="W34" s="31">
        <f t="shared" si="1"/>
        <v>48.989889711510784</v>
      </c>
      <c r="X34" s="31">
        <v>9.1300000000000008</v>
      </c>
      <c r="Y34" s="34"/>
      <c r="Z34" s="59"/>
      <c r="AA34" s="61"/>
      <c r="AB34" s="63"/>
      <c r="AC34" s="63"/>
      <c r="AD34" s="65"/>
      <c r="AE34" s="30"/>
      <c r="AF34" s="30"/>
      <c r="AG34" s="30"/>
      <c r="AH34" s="30"/>
      <c r="AI34" s="30"/>
      <c r="AJ34" s="21"/>
      <c r="AK34" s="21"/>
      <c r="AL34" s="21"/>
    </row>
    <row r="35" spans="1:38" ht="15.6" x14ac:dyDescent="0.3">
      <c r="A35" s="22" t="s">
        <v>38</v>
      </c>
      <c r="B35" s="22" t="s">
        <v>37</v>
      </c>
      <c r="C35" s="22" t="s">
        <v>55</v>
      </c>
      <c r="D35" s="22" t="s">
        <v>39</v>
      </c>
      <c r="E35" s="22" t="s">
        <v>40</v>
      </c>
      <c r="F35" s="22">
        <v>6</v>
      </c>
      <c r="G35" s="22">
        <v>6</v>
      </c>
      <c r="H35" s="22" t="s">
        <v>41</v>
      </c>
      <c r="I35" s="22" t="s">
        <v>42</v>
      </c>
      <c r="J35" s="22" t="s">
        <v>43</v>
      </c>
      <c r="K35" s="22" t="s">
        <v>56</v>
      </c>
      <c r="L35" s="22" t="s">
        <v>44</v>
      </c>
      <c r="M35" s="22">
        <v>15</v>
      </c>
      <c r="N35" s="25" t="s">
        <v>62</v>
      </c>
      <c r="O35" s="26" t="s">
        <v>46</v>
      </c>
      <c r="P35" s="26" t="s">
        <v>47</v>
      </c>
      <c r="Q35" s="26" t="s">
        <v>48</v>
      </c>
      <c r="R35" s="48">
        <v>23</v>
      </c>
      <c r="S35" s="48">
        <v>9</v>
      </c>
      <c r="T35" s="27">
        <v>881510.20541740442</v>
      </c>
      <c r="U35" s="27">
        <v>329366</v>
      </c>
      <c r="V35" s="31">
        <f t="shared" si="0"/>
        <v>36.301338093808752</v>
      </c>
      <c r="W35" s="31">
        <f t="shared" si="1"/>
        <v>27.325224825877594</v>
      </c>
      <c r="X35" s="31">
        <v>8.4600000000000009</v>
      </c>
      <c r="Y35" s="34"/>
      <c r="Z35" s="59"/>
      <c r="AA35" s="61"/>
      <c r="AB35" s="63"/>
      <c r="AC35" s="63"/>
      <c r="AD35" s="65"/>
      <c r="AE35" s="30"/>
      <c r="AF35" s="30"/>
      <c r="AG35" s="30"/>
      <c r="AH35" s="30"/>
      <c r="AI35" s="30"/>
      <c r="AJ35" s="21"/>
      <c r="AK35" s="21"/>
      <c r="AL35" s="21"/>
    </row>
    <row r="36" spans="1:38" ht="15.6" x14ac:dyDescent="0.3">
      <c r="A36" s="22" t="s">
        <v>38</v>
      </c>
      <c r="B36" s="22" t="s">
        <v>37</v>
      </c>
      <c r="C36" s="22" t="s">
        <v>55</v>
      </c>
      <c r="D36" s="22" t="s">
        <v>39</v>
      </c>
      <c r="E36" s="22" t="s">
        <v>40</v>
      </c>
      <c r="F36" s="22">
        <v>6</v>
      </c>
      <c r="G36" s="22">
        <v>6</v>
      </c>
      <c r="H36" s="22" t="s">
        <v>41</v>
      </c>
      <c r="I36" s="22" t="s">
        <v>42</v>
      </c>
      <c r="J36" s="22" t="s">
        <v>43</v>
      </c>
      <c r="K36" s="22" t="s">
        <v>56</v>
      </c>
      <c r="L36" s="22" t="s">
        <v>44</v>
      </c>
      <c r="M36" s="22">
        <v>15</v>
      </c>
      <c r="N36" s="25" t="s">
        <v>63</v>
      </c>
      <c r="O36" s="26" t="s">
        <v>46</v>
      </c>
      <c r="P36" s="26" t="s">
        <v>47</v>
      </c>
      <c r="Q36" s="26" t="s">
        <v>48</v>
      </c>
      <c r="R36" s="48">
        <v>20</v>
      </c>
      <c r="S36" s="48">
        <v>8</v>
      </c>
      <c r="T36" s="27">
        <v>864466.02923710039</v>
      </c>
      <c r="U36" s="27">
        <v>343073</v>
      </c>
      <c r="V36" s="31">
        <f t="shared" si="0"/>
        <v>32.389936738995132</v>
      </c>
      <c r="W36" s="31">
        <f t="shared" si="1"/>
        <v>23.318652298490409</v>
      </c>
      <c r="X36" s="31">
        <v>9.42</v>
      </c>
      <c r="Y36" s="34"/>
      <c r="Z36" s="59"/>
      <c r="AA36" s="61"/>
      <c r="AB36" s="63"/>
      <c r="AC36" s="63"/>
      <c r="AD36" s="65"/>
      <c r="AE36" s="30"/>
      <c r="AF36" s="30"/>
      <c r="AG36" s="30"/>
      <c r="AH36" s="30"/>
      <c r="AI36" s="30"/>
      <c r="AJ36" s="21"/>
      <c r="AK36" s="21"/>
      <c r="AL36" s="21"/>
    </row>
    <row r="37" spans="1:38" ht="15.6" x14ac:dyDescent="0.3">
      <c r="A37" s="22" t="s">
        <v>38</v>
      </c>
      <c r="B37" s="22" t="s">
        <v>37</v>
      </c>
      <c r="C37" s="22" t="s">
        <v>55</v>
      </c>
      <c r="D37" s="22" t="s">
        <v>39</v>
      </c>
      <c r="E37" s="22" t="s">
        <v>40</v>
      </c>
      <c r="F37" s="22">
        <v>6</v>
      </c>
      <c r="G37" s="22">
        <v>6</v>
      </c>
      <c r="H37" s="22" t="s">
        <v>41</v>
      </c>
      <c r="I37" s="22" t="s">
        <v>42</v>
      </c>
      <c r="J37" s="22" t="s">
        <v>43</v>
      </c>
      <c r="K37" s="22" t="s">
        <v>56</v>
      </c>
      <c r="L37" s="22" t="s">
        <v>44</v>
      </c>
      <c r="M37" s="22">
        <v>15</v>
      </c>
      <c r="N37" s="25" t="s">
        <v>64</v>
      </c>
      <c r="O37" s="26" t="s">
        <v>46</v>
      </c>
      <c r="P37" s="26" t="s">
        <v>47</v>
      </c>
      <c r="Q37" s="26" t="s">
        <v>48</v>
      </c>
      <c r="R37" s="48">
        <v>38</v>
      </c>
      <c r="S37" s="48">
        <v>10</v>
      </c>
      <c r="T37" s="27">
        <v>931299.54446256871</v>
      </c>
      <c r="U37" s="27">
        <v>347643</v>
      </c>
      <c r="V37" s="31">
        <f t="shared" si="0"/>
        <v>51.540882077527144</v>
      </c>
      <c r="W37" s="31">
        <f t="shared" si="1"/>
        <v>28.765141251226115</v>
      </c>
      <c r="X37" s="31">
        <v>7.18</v>
      </c>
      <c r="Y37" s="34"/>
      <c r="Z37" s="59"/>
      <c r="AA37" s="61"/>
      <c r="AB37" s="63"/>
      <c r="AC37" s="63"/>
      <c r="AD37" s="66"/>
      <c r="AE37" s="30"/>
      <c r="AF37" s="30"/>
      <c r="AG37" s="30"/>
      <c r="AH37" s="30"/>
      <c r="AI37" s="30"/>
      <c r="AJ37" s="21"/>
      <c r="AK37" s="21"/>
      <c r="AL37" s="21"/>
    </row>
    <row r="38" spans="1:38" ht="15.6" x14ac:dyDescent="0.3">
      <c r="A38" s="12" t="s">
        <v>38</v>
      </c>
      <c r="B38" s="40" t="s">
        <v>37</v>
      </c>
      <c r="C38" s="12" t="s">
        <v>55</v>
      </c>
      <c r="D38" s="12" t="s">
        <v>39</v>
      </c>
      <c r="E38" s="12" t="s">
        <v>40</v>
      </c>
      <c r="F38" s="12">
        <v>6</v>
      </c>
      <c r="G38" s="13">
        <v>6</v>
      </c>
      <c r="H38" s="12" t="s">
        <v>41</v>
      </c>
      <c r="I38" s="13" t="s">
        <v>42</v>
      </c>
      <c r="J38" s="12" t="s">
        <v>43</v>
      </c>
      <c r="K38" s="37" t="s">
        <v>56</v>
      </c>
      <c r="L38" s="14" t="s">
        <v>44</v>
      </c>
      <c r="M38" s="15">
        <v>30</v>
      </c>
      <c r="N38" s="13" t="s">
        <v>59</v>
      </c>
      <c r="O38" s="12" t="s">
        <v>45</v>
      </c>
      <c r="P38" s="13" t="s">
        <v>47</v>
      </c>
      <c r="Q38" s="12" t="s">
        <v>48</v>
      </c>
      <c r="R38" s="46">
        <v>20</v>
      </c>
      <c r="S38" s="46">
        <v>15</v>
      </c>
      <c r="T38" s="16">
        <v>973273.50078675919</v>
      </c>
      <c r="U38" s="16">
        <v>377832</v>
      </c>
      <c r="V38" s="29">
        <f t="shared" si="0"/>
        <v>35.961114703839428</v>
      </c>
      <c r="W38" s="17">
        <f t="shared" si="1"/>
        <v>39.700184208854729</v>
      </c>
      <c r="X38" s="29">
        <v>8.08</v>
      </c>
      <c r="Y38" s="34"/>
      <c r="Z38" s="58" t="s">
        <v>56</v>
      </c>
      <c r="AA38" s="60">
        <v>30</v>
      </c>
      <c r="AB38" s="62">
        <f>AVERAGE(V38:V43)</f>
        <v>33.162901620437104</v>
      </c>
      <c r="AC38" s="62">
        <f>AVERAGE(W38:W43)</f>
        <v>33.654036959499713</v>
      </c>
      <c r="AD38" s="64">
        <f>AVERAGE(X38:X43)</f>
        <v>7.2049999999999992</v>
      </c>
      <c r="AE38" s="30"/>
      <c r="AF38" s="30"/>
      <c r="AG38" s="30"/>
      <c r="AH38" s="30"/>
      <c r="AI38" s="30"/>
      <c r="AJ38" s="21"/>
      <c r="AK38" s="21"/>
      <c r="AL38" s="21"/>
    </row>
    <row r="39" spans="1:38" ht="15.6" x14ac:dyDescent="0.3">
      <c r="A39" s="12" t="s">
        <v>38</v>
      </c>
      <c r="B39" s="40" t="s">
        <v>37</v>
      </c>
      <c r="C39" s="12" t="s">
        <v>55</v>
      </c>
      <c r="D39" s="12" t="s">
        <v>39</v>
      </c>
      <c r="E39" s="12" t="s">
        <v>40</v>
      </c>
      <c r="F39" s="12">
        <v>6</v>
      </c>
      <c r="G39" s="13">
        <v>6</v>
      </c>
      <c r="H39" s="12" t="s">
        <v>41</v>
      </c>
      <c r="I39" s="13" t="s">
        <v>42</v>
      </c>
      <c r="J39" s="12" t="s">
        <v>43</v>
      </c>
      <c r="K39" s="37" t="s">
        <v>56</v>
      </c>
      <c r="L39" s="14" t="s">
        <v>44</v>
      </c>
      <c r="M39" s="15">
        <v>30</v>
      </c>
      <c r="N39" s="13" t="s">
        <v>60</v>
      </c>
      <c r="O39" s="12" t="s">
        <v>45</v>
      </c>
      <c r="P39" s="13" t="s">
        <v>47</v>
      </c>
      <c r="Q39" s="12" t="s">
        <v>48</v>
      </c>
      <c r="R39" s="46">
        <v>34</v>
      </c>
      <c r="S39" s="46">
        <v>10</v>
      </c>
      <c r="T39" s="16">
        <v>899994.12033803749</v>
      </c>
      <c r="U39" s="16">
        <v>319700</v>
      </c>
      <c r="V39" s="29">
        <f t="shared" si="0"/>
        <v>48.889208280020334</v>
      </c>
      <c r="W39" s="17">
        <f t="shared" si="1"/>
        <v>31.279324366593681</v>
      </c>
      <c r="X39" s="29">
        <v>7.37</v>
      </c>
      <c r="Y39" s="34"/>
      <c r="Z39" s="59"/>
      <c r="AA39" s="61"/>
      <c r="AB39" s="63"/>
      <c r="AC39" s="63"/>
      <c r="AD39" s="65"/>
      <c r="AE39" s="30"/>
      <c r="AF39" s="30"/>
      <c r="AG39" s="30"/>
      <c r="AH39" s="30"/>
      <c r="AI39" s="30"/>
      <c r="AJ39" s="21"/>
      <c r="AK39" s="21"/>
      <c r="AL39" s="21"/>
    </row>
    <row r="40" spans="1:38" ht="15.6" x14ac:dyDescent="0.3">
      <c r="A40" s="12" t="s">
        <v>38</v>
      </c>
      <c r="B40" s="40" t="s">
        <v>37</v>
      </c>
      <c r="C40" s="12" t="s">
        <v>55</v>
      </c>
      <c r="D40" s="12" t="s">
        <v>39</v>
      </c>
      <c r="E40" s="12" t="s">
        <v>40</v>
      </c>
      <c r="F40" s="12">
        <v>6</v>
      </c>
      <c r="G40" s="13">
        <v>6</v>
      </c>
      <c r="H40" s="12" t="s">
        <v>41</v>
      </c>
      <c r="I40" s="13" t="s">
        <v>42</v>
      </c>
      <c r="J40" s="12" t="s">
        <v>43</v>
      </c>
      <c r="K40" s="37" t="s">
        <v>56</v>
      </c>
      <c r="L40" s="14" t="s">
        <v>44</v>
      </c>
      <c r="M40" s="15">
        <v>30</v>
      </c>
      <c r="N40" s="13" t="s">
        <v>61</v>
      </c>
      <c r="O40" s="12" t="s">
        <v>45</v>
      </c>
      <c r="P40" s="13" t="s">
        <v>47</v>
      </c>
      <c r="Q40" s="12" t="s">
        <v>48</v>
      </c>
      <c r="R40" s="46">
        <v>19</v>
      </c>
      <c r="S40" s="46">
        <v>12</v>
      </c>
      <c r="T40" s="16">
        <v>956754.08143281878</v>
      </c>
      <c r="U40" s="16">
        <v>340195</v>
      </c>
      <c r="V40" s="29">
        <f t="shared" si="0"/>
        <v>32.401220545173871</v>
      </c>
      <c r="W40" s="17">
        <f t="shared" si="1"/>
        <v>35.273887035376774</v>
      </c>
      <c r="X40" s="29">
        <v>6.03</v>
      </c>
      <c r="Y40" s="34"/>
      <c r="Z40" s="59"/>
      <c r="AA40" s="61"/>
      <c r="AB40" s="63"/>
      <c r="AC40" s="63"/>
      <c r="AD40" s="65"/>
      <c r="AE40" s="30"/>
      <c r="AF40" s="30"/>
      <c r="AG40" s="30"/>
      <c r="AH40" s="30"/>
      <c r="AI40" s="30"/>
      <c r="AJ40" s="21"/>
      <c r="AK40" s="21"/>
      <c r="AL40" s="21"/>
    </row>
    <row r="41" spans="1:38" ht="15.6" x14ac:dyDescent="0.3">
      <c r="A41" s="12" t="s">
        <v>38</v>
      </c>
      <c r="B41" s="40" t="s">
        <v>37</v>
      </c>
      <c r="C41" s="12" t="s">
        <v>55</v>
      </c>
      <c r="D41" s="12" t="s">
        <v>39</v>
      </c>
      <c r="E41" s="12" t="s">
        <v>40</v>
      </c>
      <c r="F41" s="12">
        <v>6</v>
      </c>
      <c r="G41" s="13">
        <v>6</v>
      </c>
      <c r="H41" s="12" t="s">
        <v>41</v>
      </c>
      <c r="I41" s="13" t="s">
        <v>42</v>
      </c>
      <c r="J41" s="12" t="s">
        <v>43</v>
      </c>
      <c r="K41" s="37" t="s">
        <v>56</v>
      </c>
      <c r="L41" s="14" t="s">
        <v>44</v>
      </c>
      <c r="M41" s="15">
        <v>30</v>
      </c>
      <c r="N41" s="13" t="s">
        <v>62</v>
      </c>
      <c r="O41" s="12" t="s">
        <v>46</v>
      </c>
      <c r="P41" s="13" t="s">
        <v>47</v>
      </c>
      <c r="Q41" s="12" t="s">
        <v>48</v>
      </c>
      <c r="R41" s="46">
        <v>8</v>
      </c>
      <c r="S41" s="46">
        <v>5</v>
      </c>
      <c r="T41" s="16">
        <v>921938.74222246232</v>
      </c>
      <c r="U41" s="16">
        <v>379614</v>
      </c>
      <c r="V41" s="29">
        <f t="shared" si="0"/>
        <v>14.100719933584395</v>
      </c>
      <c r="W41" s="17">
        <f t="shared" si="1"/>
        <v>13.171273978304278</v>
      </c>
      <c r="X41" s="29">
        <v>7.06</v>
      </c>
      <c r="Y41" s="34"/>
      <c r="Z41" s="59"/>
      <c r="AA41" s="61"/>
      <c r="AB41" s="63"/>
      <c r="AC41" s="63"/>
      <c r="AD41" s="65"/>
      <c r="AE41" s="30"/>
      <c r="AF41" s="30"/>
      <c r="AG41" s="30"/>
      <c r="AH41" s="30"/>
      <c r="AI41" s="30"/>
      <c r="AJ41" s="21"/>
      <c r="AK41" s="21"/>
      <c r="AL41" s="21"/>
    </row>
    <row r="42" spans="1:38" ht="15.6" x14ac:dyDescent="0.3">
      <c r="A42" s="12" t="s">
        <v>38</v>
      </c>
      <c r="B42" s="40" t="s">
        <v>37</v>
      </c>
      <c r="C42" s="12" t="s">
        <v>55</v>
      </c>
      <c r="D42" s="12" t="s">
        <v>39</v>
      </c>
      <c r="E42" s="12" t="s">
        <v>40</v>
      </c>
      <c r="F42" s="12">
        <v>6</v>
      </c>
      <c r="G42" s="13">
        <v>6</v>
      </c>
      <c r="H42" s="12" t="s">
        <v>41</v>
      </c>
      <c r="I42" s="13" t="s">
        <v>42</v>
      </c>
      <c r="J42" s="12" t="s">
        <v>43</v>
      </c>
      <c r="K42" s="37" t="s">
        <v>56</v>
      </c>
      <c r="L42" s="14" t="s">
        <v>44</v>
      </c>
      <c r="M42" s="15">
        <v>30</v>
      </c>
      <c r="N42" s="13" t="s">
        <v>63</v>
      </c>
      <c r="O42" s="12" t="s">
        <v>46</v>
      </c>
      <c r="P42" s="13" t="s">
        <v>47</v>
      </c>
      <c r="Q42" s="12" t="s">
        <v>48</v>
      </c>
      <c r="R42" s="46">
        <v>14</v>
      </c>
      <c r="S42" s="46">
        <v>14</v>
      </c>
      <c r="T42" s="16">
        <v>931364.44937731745</v>
      </c>
      <c r="U42" s="16">
        <v>376945</v>
      </c>
      <c r="V42" s="29">
        <f t="shared" si="0"/>
        <v>30.063419340001612</v>
      </c>
      <c r="W42" s="17">
        <f t="shared" si="1"/>
        <v>37.140696918648608</v>
      </c>
      <c r="X42" s="29">
        <v>8.1199999999999992</v>
      </c>
      <c r="Y42" s="34"/>
      <c r="Z42" s="59"/>
      <c r="AA42" s="61"/>
      <c r="AB42" s="63"/>
      <c r="AC42" s="63"/>
      <c r="AD42" s="65"/>
      <c r="AE42" s="30"/>
      <c r="AF42" s="30"/>
      <c r="AG42" s="30"/>
      <c r="AH42" s="30"/>
      <c r="AI42" s="30"/>
      <c r="AJ42" s="21"/>
      <c r="AK42" s="21"/>
      <c r="AL42" s="21"/>
    </row>
    <row r="43" spans="1:38" ht="15.6" x14ac:dyDescent="0.3">
      <c r="A43" s="12" t="s">
        <v>38</v>
      </c>
      <c r="B43" s="40" t="s">
        <v>37</v>
      </c>
      <c r="C43" s="12" t="s">
        <v>55</v>
      </c>
      <c r="D43" s="12" t="s">
        <v>39</v>
      </c>
      <c r="E43" s="12" t="s">
        <v>40</v>
      </c>
      <c r="F43" s="12">
        <v>6</v>
      </c>
      <c r="G43" s="13">
        <v>6</v>
      </c>
      <c r="H43" s="12" t="s">
        <v>41</v>
      </c>
      <c r="I43" s="13" t="s">
        <v>42</v>
      </c>
      <c r="J43" s="12" t="s">
        <v>43</v>
      </c>
      <c r="K43" s="37" t="s">
        <v>56</v>
      </c>
      <c r="L43" s="14" t="s">
        <v>44</v>
      </c>
      <c r="M43" s="15">
        <v>30</v>
      </c>
      <c r="N43" s="13" t="s">
        <v>64</v>
      </c>
      <c r="O43" s="12" t="s">
        <v>46</v>
      </c>
      <c r="P43" s="13" t="s">
        <v>47</v>
      </c>
      <c r="Q43" s="12" t="s">
        <v>48</v>
      </c>
      <c r="R43" s="46">
        <v>18</v>
      </c>
      <c r="S43" s="46">
        <v>17</v>
      </c>
      <c r="T43" s="16">
        <v>931799.54357639619</v>
      </c>
      <c r="U43" s="16">
        <v>374789</v>
      </c>
      <c r="V43" s="29">
        <f t="shared" si="0"/>
        <v>37.561726920002968</v>
      </c>
      <c r="W43" s="17">
        <f t="shared" si="1"/>
        <v>45.358855249220227</v>
      </c>
      <c r="X43" s="29">
        <v>6.57</v>
      </c>
      <c r="Y43" s="34"/>
      <c r="Z43" s="59"/>
      <c r="AA43" s="61"/>
      <c r="AB43" s="63"/>
      <c r="AC43" s="63"/>
      <c r="AD43" s="66"/>
      <c r="AE43" s="30"/>
      <c r="AF43" s="30"/>
      <c r="AG43" s="30"/>
      <c r="AH43" s="30"/>
      <c r="AI43" s="30"/>
      <c r="AJ43" s="21"/>
      <c r="AK43" s="21"/>
      <c r="AL43" s="21"/>
    </row>
    <row r="44" spans="1:38" ht="15.6" x14ac:dyDescent="0.3">
      <c r="A44" s="22" t="s">
        <v>38</v>
      </c>
      <c r="B44" s="22" t="s">
        <v>37</v>
      </c>
      <c r="C44" s="22" t="s">
        <v>55</v>
      </c>
      <c r="D44" s="22" t="s">
        <v>39</v>
      </c>
      <c r="E44" s="22" t="s">
        <v>40</v>
      </c>
      <c r="F44" s="22">
        <v>6</v>
      </c>
      <c r="G44" s="22">
        <v>6</v>
      </c>
      <c r="H44" s="22" t="s">
        <v>41</v>
      </c>
      <c r="I44" s="22" t="s">
        <v>42</v>
      </c>
      <c r="J44" s="22" t="s">
        <v>43</v>
      </c>
      <c r="K44" s="22" t="s">
        <v>56</v>
      </c>
      <c r="L44" s="22" t="s">
        <v>44</v>
      </c>
      <c r="M44" s="22">
        <v>45</v>
      </c>
      <c r="N44" s="25" t="s">
        <v>59</v>
      </c>
      <c r="O44" s="26" t="s">
        <v>45</v>
      </c>
      <c r="P44" s="26" t="s">
        <v>47</v>
      </c>
      <c r="Q44" s="26" t="s">
        <v>48</v>
      </c>
      <c r="R44" s="48">
        <v>12</v>
      </c>
      <c r="S44" s="48">
        <v>1.33</v>
      </c>
      <c r="T44" s="27">
        <v>906892.065302631</v>
      </c>
      <c r="U44" s="27">
        <v>322882</v>
      </c>
      <c r="V44" s="31">
        <f t="shared" si="0"/>
        <v>14.698551801257366</v>
      </c>
      <c r="W44" s="31">
        <f t="shared" si="1"/>
        <v>4.1191518883059448</v>
      </c>
      <c r="X44" s="31">
        <v>8.84</v>
      </c>
      <c r="Y44" s="34"/>
      <c r="Z44" s="58" t="s">
        <v>56</v>
      </c>
      <c r="AA44" s="60">
        <v>45</v>
      </c>
      <c r="AB44" s="62">
        <f>AVERAGE(V44:V49)</f>
        <v>16.440835955703211</v>
      </c>
      <c r="AC44" s="62">
        <f>AVERAGE(W44:W49)</f>
        <v>6.1822067159250551</v>
      </c>
      <c r="AD44" s="64">
        <f>AVERAGE(X44:X49)</f>
        <v>6.4966666666666661</v>
      </c>
      <c r="AE44" s="30"/>
      <c r="AF44" s="30"/>
      <c r="AG44" s="30"/>
      <c r="AH44" s="30"/>
      <c r="AI44" s="30"/>
      <c r="AJ44" s="21"/>
      <c r="AK44" s="21"/>
      <c r="AL44" s="21"/>
    </row>
    <row r="45" spans="1:38" ht="15.6" x14ac:dyDescent="0.3">
      <c r="A45" s="22" t="s">
        <v>38</v>
      </c>
      <c r="B45" s="22" t="s">
        <v>37</v>
      </c>
      <c r="C45" s="22" t="s">
        <v>55</v>
      </c>
      <c r="D45" s="22" t="s">
        <v>39</v>
      </c>
      <c r="E45" s="22" t="s">
        <v>40</v>
      </c>
      <c r="F45" s="22">
        <v>6</v>
      </c>
      <c r="G45" s="22">
        <v>6</v>
      </c>
      <c r="H45" s="22" t="s">
        <v>41</v>
      </c>
      <c r="I45" s="22" t="s">
        <v>42</v>
      </c>
      <c r="J45" s="22" t="s">
        <v>43</v>
      </c>
      <c r="K45" s="22" t="s">
        <v>56</v>
      </c>
      <c r="L45" s="22" t="s">
        <v>44</v>
      </c>
      <c r="M45" s="22">
        <v>45</v>
      </c>
      <c r="N45" s="25" t="s">
        <v>60</v>
      </c>
      <c r="O45" s="26" t="s">
        <v>45</v>
      </c>
      <c r="P45" s="26" t="s">
        <v>47</v>
      </c>
      <c r="Q45" s="26" t="s">
        <v>48</v>
      </c>
      <c r="R45" s="48">
        <v>1</v>
      </c>
      <c r="S45" s="48">
        <v>1.1000000000000001</v>
      </c>
      <c r="T45" s="27">
        <v>929181.67731052439</v>
      </c>
      <c r="U45" s="27">
        <v>374195</v>
      </c>
      <c r="V45" s="31">
        <f t="shared" si="0"/>
        <v>2.2600531750457651</v>
      </c>
      <c r="W45" s="31">
        <f t="shared" si="1"/>
        <v>2.9396437686233119</v>
      </c>
      <c r="X45" s="31">
        <v>6.61</v>
      </c>
      <c r="Y45" s="34"/>
      <c r="Z45" s="59"/>
      <c r="AA45" s="61"/>
      <c r="AB45" s="63"/>
      <c r="AC45" s="63"/>
      <c r="AD45" s="65"/>
      <c r="AE45" s="30"/>
      <c r="AF45" s="30"/>
      <c r="AG45" s="30"/>
      <c r="AH45" s="30"/>
      <c r="AI45" s="30"/>
      <c r="AJ45" s="21"/>
      <c r="AK45" s="21"/>
      <c r="AL45" s="21"/>
    </row>
    <row r="46" spans="1:38" ht="15.6" x14ac:dyDescent="0.3">
      <c r="A46" s="22" t="s">
        <v>38</v>
      </c>
      <c r="B46" s="22" t="s">
        <v>37</v>
      </c>
      <c r="C46" s="22" t="s">
        <v>55</v>
      </c>
      <c r="D46" s="22" t="s">
        <v>39</v>
      </c>
      <c r="E46" s="22" t="s">
        <v>40</v>
      </c>
      <c r="F46" s="22">
        <v>6</v>
      </c>
      <c r="G46" s="22">
        <v>6</v>
      </c>
      <c r="H46" s="22" t="s">
        <v>41</v>
      </c>
      <c r="I46" s="22" t="s">
        <v>42</v>
      </c>
      <c r="J46" s="22" t="s">
        <v>43</v>
      </c>
      <c r="K46" s="22" t="s">
        <v>56</v>
      </c>
      <c r="L46" s="22" t="s">
        <v>44</v>
      </c>
      <c r="M46" s="22">
        <v>45</v>
      </c>
      <c r="N46" s="25" t="s">
        <v>61</v>
      </c>
      <c r="O46" s="26" t="s">
        <v>45</v>
      </c>
      <c r="P46" s="26" t="s">
        <v>47</v>
      </c>
      <c r="Q46" s="26" t="s">
        <v>48</v>
      </c>
      <c r="R46" s="48">
        <v>8</v>
      </c>
      <c r="S46" s="48">
        <v>0.67</v>
      </c>
      <c r="T46" s="27">
        <v>926407.92962444003</v>
      </c>
      <c r="U46" s="27">
        <v>394917</v>
      </c>
      <c r="V46" s="31">
        <f t="shared" si="0"/>
        <v>9.3587281830745592</v>
      </c>
      <c r="W46" s="31">
        <f t="shared" si="1"/>
        <v>1.6965590237948733</v>
      </c>
      <c r="X46" s="31">
        <v>5.3</v>
      </c>
      <c r="Y46" s="34"/>
      <c r="Z46" s="59"/>
      <c r="AA46" s="61"/>
      <c r="AB46" s="63"/>
      <c r="AC46" s="63"/>
      <c r="AD46" s="65"/>
      <c r="AE46" s="30"/>
      <c r="AF46" s="30"/>
      <c r="AG46" s="30"/>
      <c r="AH46" s="30"/>
      <c r="AI46" s="30"/>
      <c r="AJ46" s="21"/>
      <c r="AK46" s="21"/>
      <c r="AL46" s="21"/>
    </row>
    <row r="47" spans="1:38" ht="15.6" x14ac:dyDescent="0.3">
      <c r="A47" s="22" t="s">
        <v>38</v>
      </c>
      <c r="B47" s="22" t="s">
        <v>37</v>
      </c>
      <c r="C47" s="22" t="s">
        <v>55</v>
      </c>
      <c r="D47" s="22" t="s">
        <v>39</v>
      </c>
      <c r="E47" s="22" t="s">
        <v>40</v>
      </c>
      <c r="F47" s="22">
        <v>6</v>
      </c>
      <c r="G47" s="22">
        <v>6</v>
      </c>
      <c r="H47" s="22" t="s">
        <v>41</v>
      </c>
      <c r="I47" s="22" t="s">
        <v>42</v>
      </c>
      <c r="J47" s="22" t="s">
        <v>43</v>
      </c>
      <c r="K47" s="22" t="s">
        <v>56</v>
      </c>
      <c r="L47" s="22" t="s">
        <v>44</v>
      </c>
      <c r="M47" s="22">
        <v>45</v>
      </c>
      <c r="N47" s="25" t="s">
        <v>62</v>
      </c>
      <c r="O47" s="26" t="s">
        <v>46</v>
      </c>
      <c r="P47" s="26" t="s">
        <v>47</v>
      </c>
      <c r="Q47" s="26" t="s">
        <v>48</v>
      </c>
      <c r="R47" s="48">
        <v>27</v>
      </c>
      <c r="S47" s="48">
        <v>1</v>
      </c>
      <c r="T47" s="27">
        <v>944970.30861906533</v>
      </c>
      <c r="U47" s="27">
        <v>361423</v>
      </c>
      <c r="V47" s="31">
        <f t="shared" si="0"/>
        <v>29.630560605568519</v>
      </c>
      <c r="W47" s="31">
        <f t="shared" si="1"/>
        <v>2.7668410698821049</v>
      </c>
      <c r="X47" s="31">
        <v>6.45</v>
      </c>
      <c r="Y47" s="34"/>
      <c r="Z47" s="59"/>
      <c r="AA47" s="61"/>
      <c r="AB47" s="63"/>
      <c r="AC47" s="63"/>
      <c r="AD47" s="65"/>
      <c r="AE47" s="30"/>
      <c r="AF47" s="30"/>
      <c r="AG47" s="30"/>
      <c r="AH47" s="30"/>
      <c r="AI47" s="30"/>
      <c r="AJ47" s="21"/>
      <c r="AK47" s="21"/>
      <c r="AL47" s="21"/>
    </row>
    <row r="48" spans="1:38" ht="15.6" x14ac:dyDescent="0.3">
      <c r="A48" s="22" t="s">
        <v>38</v>
      </c>
      <c r="B48" s="22" t="s">
        <v>37</v>
      </c>
      <c r="C48" s="22" t="s">
        <v>55</v>
      </c>
      <c r="D48" s="22" t="s">
        <v>39</v>
      </c>
      <c r="E48" s="22" t="s">
        <v>40</v>
      </c>
      <c r="F48" s="22">
        <v>6</v>
      </c>
      <c r="G48" s="22">
        <v>6</v>
      </c>
      <c r="H48" s="22" t="s">
        <v>41</v>
      </c>
      <c r="I48" s="22" t="s">
        <v>42</v>
      </c>
      <c r="J48" s="22" t="s">
        <v>43</v>
      </c>
      <c r="K48" s="22" t="s">
        <v>56</v>
      </c>
      <c r="L48" s="22" t="s">
        <v>44</v>
      </c>
      <c r="M48" s="22">
        <v>45</v>
      </c>
      <c r="N48" s="25" t="s">
        <v>63</v>
      </c>
      <c r="O48" s="26" t="s">
        <v>46</v>
      </c>
      <c r="P48" s="26" t="s">
        <v>47</v>
      </c>
      <c r="Q48" s="26" t="s">
        <v>48</v>
      </c>
      <c r="R48" s="48">
        <v>16</v>
      </c>
      <c r="S48" s="48">
        <v>2</v>
      </c>
      <c r="T48" s="27">
        <v>918984.66549979849</v>
      </c>
      <c r="U48" s="27">
        <v>317242</v>
      </c>
      <c r="V48" s="31">
        <f t="shared" si="0"/>
        <v>19.586833900226758</v>
      </c>
      <c r="W48" s="31">
        <f t="shared" si="1"/>
        <v>6.3043354915175165</v>
      </c>
      <c r="X48" s="31">
        <v>6.71</v>
      </c>
      <c r="Y48" s="34"/>
      <c r="Z48" s="59"/>
      <c r="AA48" s="61"/>
      <c r="AB48" s="63"/>
      <c r="AC48" s="63"/>
      <c r="AD48" s="65"/>
      <c r="AE48" s="30"/>
      <c r="AF48" s="30"/>
      <c r="AG48" s="30"/>
      <c r="AH48" s="30"/>
      <c r="AI48" s="30"/>
      <c r="AJ48" s="21"/>
      <c r="AK48" s="21"/>
      <c r="AL48" s="21"/>
    </row>
    <row r="49" spans="1:38" ht="15.6" x14ac:dyDescent="0.3">
      <c r="A49" s="22" t="s">
        <v>38</v>
      </c>
      <c r="B49" s="22" t="s">
        <v>37</v>
      </c>
      <c r="C49" s="22" t="s">
        <v>55</v>
      </c>
      <c r="D49" s="22" t="s">
        <v>39</v>
      </c>
      <c r="E49" s="22" t="s">
        <v>40</v>
      </c>
      <c r="F49" s="22">
        <v>6</v>
      </c>
      <c r="G49" s="22">
        <v>6</v>
      </c>
      <c r="H49" s="22" t="s">
        <v>41</v>
      </c>
      <c r="I49" s="22" t="s">
        <v>42</v>
      </c>
      <c r="J49" s="22" t="s">
        <v>43</v>
      </c>
      <c r="K49" s="22" t="s">
        <v>56</v>
      </c>
      <c r="L49" s="22" t="s">
        <v>44</v>
      </c>
      <c r="M49" s="22">
        <v>45</v>
      </c>
      <c r="N49" s="25" t="s">
        <v>64</v>
      </c>
      <c r="O49" s="26" t="s">
        <v>46</v>
      </c>
      <c r="P49" s="26" t="s">
        <v>47</v>
      </c>
      <c r="Q49" s="26" t="s">
        <v>48</v>
      </c>
      <c r="R49" s="48">
        <v>14</v>
      </c>
      <c r="S49" s="48">
        <v>7</v>
      </c>
      <c r="T49" s="27">
        <v>908686.20664781786</v>
      </c>
      <c r="U49" s="27">
        <v>363321</v>
      </c>
      <c r="V49" s="31">
        <f t="shared" si="0"/>
        <v>23.110288069046291</v>
      </c>
      <c r="W49" s="31">
        <f t="shared" si="1"/>
        <v>19.266709053426585</v>
      </c>
      <c r="X49" s="31">
        <v>5.07</v>
      </c>
      <c r="Y49" s="34"/>
      <c r="Z49" s="59"/>
      <c r="AA49" s="61"/>
      <c r="AB49" s="63"/>
      <c r="AC49" s="63"/>
      <c r="AD49" s="66"/>
      <c r="AE49" s="30"/>
      <c r="AF49" s="30"/>
      <c r="AG49" s="30"/>
      <c r="AH49" s="30"/>
      <c r="AI49" s="30"/>
      <c r="AJ49" s="21"/>
      <c r="AK49" s="21"/>
      <c r="AL49" s="21"/>
    </row>
    <row r="50" spans="1:38" ht="15.75" customHeight="1" x14ac:dyDescent="0.3">
      <c r="A50" s="12" t="s">
        <v>38</v>
      </c>
      <c r="B50" s="40" t="s">
        <v>37</v>
      </c>
      <c r="C50" s="12" t="s">
        <v>55</v>
      </c>
      <c r="D50" s="12" t="s">
        <v>39</v>
      </c>
      <c r="E50" s="12" t="s">
        <v>40</v>
      </c>
      <c r="F50" s="12">
        <v>6</v>
      </c>
      <c r="G50" s="13">
        <v>6</v>
      </c>
      <c r="H50" s="12" t="s">
        <v>41</v>
      </c>
      <c r="I50" s="13" t="s">
        <v>42</v>
      </c>
      <c r="J50" s="12" t="s">
        <v>58</v>
      </c>
      <c r="K50" s="37" t="s">
        <v>57</v>
      </c>
      <c r="L50" s="14" t="s">
        <v>44</v>
      </c>
      <c r="M50" s="15">
        <v>-1</v>
      </c>
      <c r="N50" s="13" t="s">
        <v>65</v>
      </c>
      <c r="O50" s="12" t="s">
        <v>45</v>
      </c>
      <c r="P50" s="13" t="s">
        <v>47</v>
      </c>
      <c r="Q50" s="12" t="s">
        <v>48</v>
      </c>
      <c r="R50" s="46">
        <v>0</v>
      </c>
      <c r="S50" s="46">
        <v>1</v>
      </c>
      <c r="T50" s="16">
        <v>929177.98657178867</v>
      </c>
      <c r="U50" s="16">
        <v>343015</v>
      </c>
      <c r="V50" s="29">
        <f t="shared" si="0"/>
        <v>1.0762200724206885</v>
      </c>
      <c r="W50" s="29">
        <f t="shared" si="1"/>
        <v>2.9153244027229128</v>
      </c>
      <c r="X50" s="29">
        <v>12.69</v>
      </c>
      <c r="Y50" s="34" t="s">
        <v>90</v>
      </c>
      <c r="Z50" s="58" t="s">
        <v>57</v>
      </c>
      <c r="AA50" s="60">
        <v>-1</v>
      </c>
      <c r="AB50" s="62">
        <f>AVERAGE(V50:V55)</f>
        <v>2.1751110843704833</v>
      </c>
      <c r="AC50" s="62">
        <f>AVERAGE(W50:W55)</f>
        <v>3.1647648733584455</v>
      </c>
      <c r="AD50" s="64">
        <f>AVERAGE(X50:X55)</f>
        <v>12.156666666666666</v>
      </c>
      <c r="AE50" s="30"/>
      <c r="AF50" s="30"/>
      <c r="AG50" s="30"/>
      <c r="AH50" s="30"/>
      <c r="AI50" s="30"/>
      <c r="AJ50" s="21"/>
      <c r="AK50" s="21"/>
      <c r="AL50" s="21"/>
    </row>
    <row r="51" spans="1:38" ht="15.6" x14ac:dyDescent="0.3">
      <c r="A51" s="12" t="s">
        <v>38</v>
      </c>
      <c r="B51" s="40" t="s">
        <v>37</v>
      </c>
      <c r="C51" s="12" t="s">
        <v>55</v>
      </c>
      <c r="D51" s="12" t="s">
        <v>39</v>
      </c>
      <c r="E51" s="12" t="s">
        <v>40</v>
      </c>
      <c r="F51" s="12">
        <v>6</v>
      </c>
      <c r="G51" s="13">
        <v>6</v>
      </c>
      <c r="H51" s="12" t="s">
        <v>41</v>
      </c>
      <c r="I51" s="13" t="s">
        <v>42</v>
      </c>
      <c r="J51" s="12" t="s">
        <v>58</v>
      </c>
      <c r="K51" s="37" t="s">
        <v>57</v>
      </c>
      <c r="L51" s="14" t="s">
        <v>44</v>
      </c>
      <c r="M51" s="15">
        <v>-1</v>
      </c>
      <c r="N51" s="13" t="s">
        <v>66</v>
      </c>
      <c r="O51" s="12" t="s">
        <v>45</v>
      </c>
      <c r="P51" s="13" t="s">
        <v>47</v>
      </c>
      <c r="Q51" s="12" t="s">
        <v>48</v>
      </c>
      <c r="R51" s="46">
        <v>1</v>
      </c>
      <c r="S51" s="46">
        <v>0</v>
      </c>
      <c r="T51" s="16">
        <v>922766.10131090321</v>
      </c>
      <c r="U51" s="16">
        <v>362237</v>
      </c>
      <c r="V51" s="29">
        <f t="shared" si="0"/>
        <v>1.083698240084217</v>
      </c>
      <c r="W51" s="17">
        <f t="shared" si="1"/>
        <v>0</v>
      </c>
      <c r="X51" s="29">
        <v>10.35</v>
      </c>
      <c r="Y51" s="32"/>
      <c r="Z51" s="59"/>
      <c r="AA51" s="61"/>
      <c r="AB51" s="63"/>
      <c r="AC51" s="63"/>
      <c r="AD51" s="65"/>
      <c r="AE51" s="30"/>
      <c r="AF51" s="30"/>
      <c r="AG51" s="30"/>
      <c r="AH51" s="30"/>
      <c r="AI51" s="30"/>
      <c r="AJ51" s="21"/>
      <c r="AK51" s="21"/>
      <c r="AL51" s="21"/>
    </row>
    <row r="52" spans="1:38" ht="15.6" x14ac:dyDescent="0.3">
      <c r="A52" s="12" t="s">
        <v>38</v>
      </c>
      <c r="B52" s="40" t="s">
        <v>37</v>
      </c>
      <c r="C52" s="12" t="s">
        <v>55</v>
      </c>
      <c r="D52" s="12" t="s">
        <v>39</v>
      </c>
      <c r="E52" s="12" t="s">
        <v>40</v>
      </c>
      <c r="F52" s="12">
        <v>6</v>
      </c>
      <c r="G52" s="13">
        <v>6</v>
      </c>
      <c r="H52" s="12" t="s">
        <v>41</v>
      </c>
      <c r="I52" s="13" t="s">
        <v>42</v>
      </c>
      <c r="J52" s="12" t="s">
        <v>58</v>
      </c>
      <c r="K52" s="37" t="s">
        <v>57</v>
      </c>
      <c r="L52" s="14" t="s">
        <v>44</v>
      </c>
      <c r="M52" s="15">
        <v>-1</v>
      </c>
      <c r="N52" s="13" t="s">
        <v>67</v>
      </c>
      <c r="O52" s="12" t="s">
        <v>45</v>
      </c>
      <c r="P52" s="13" t="s">
        <v>47</v>
      </c>
      <c r="Q52" s="12" t="s">
        <v>48</v>
      </c>
      <c r="R52" s="46">
        <v>0</v>
      </c>
      <c r="S52" s="46">
        <v>2</v>
      </c>
      <c r="T52" s="16">
        <v>932030.47445910226</v>
      </c>
      <c r="U52" s="16">
        <v>370178</v>
      </c>
      <c r="V52" s="29">
        <f t="shared" si="0"/>
        <v>2.1458525818704444</v>
      </c>
      <c r="W52" s="17">
        <f t="shared" si="1"/>
        <v>5.4028062175493954</v>
      </c>
      <c r="X52" s="29">
        <v>11.16</v>
      </c>
      <c r="Y52" s="32"/>
      <c r="Z52" s="59"/>
      <c r="AA52" s="61"/>
      <c r="AB52" s="63"/>
      <c r="AC52" s="63"/>
      <c r="AD52" s="65"/>
      <c r="AE52" s="30"/>
      <c r="AF52" s="30"/>
      <c r="AG52" s="30"/>
      <c r="AH52" s="30"/>
      <c r="AI52" s="30"/>
      <c r="AJ52" s="21"/>
      <c r="AK52" s="21"/>
      <c r="AL52" s="21"/>
    </row>
    <row r="53" spans="1:38" ht="15.6" x14ac:dyDescent="0.3">
      <c r="A53" s="12" t="s">
        <v>38</v>
      </c>
      <c r="B53" s="40" t="s">
        <v>37</v>
      </c>
      <c r="C53" s="12" t="s">
        <v>55</v>
      </c>
      <c r="D53" s="12" t="s">
        <v>39</v>
      </c>
      <c r="E53" s="12" t="s">
        <v>40</v>
      </c>
      <c r="F53" s="12">
        <v>6</v>
      </c>
      <c r="G53" s="13">
        <v>6</v>
      </c>
      <c r="H53" s="12" t="s">
        <v>41</v>
      </c>
      <c r="I53" s="13" t="s">
        <v>42</v>
      </c>
      <c r="J53" s="12" t="s">
        <v>58</v>
      </c>
      <c r="K53" s="37" t="s">
        <v>57</v>
      </c>
      <c r="L53" s="14" t="s">
        <v>44</v>
      </c>
      <c r="M53" s="15">
        <v>-1</v>
      </c>
      <c r="N53" s="13" t="s">
        <v>68</v>
      </c>
      <c r="O53" s="12" t="s">
        <v>46</v>
      </c>
      <c r="P53" s="13" t="s">
        <v>47</v>
      </c>
      <c r="Q53" s="12" t="s">
        <v>48</v>
      </c>
      <c r="R53" s="46">
        <v>1</v>
      </c>
      <c r="S53" s="46">
        <v>1.33</v>
      </c>
      <c r="T53" s="16">
        <v>921263.1036846987</v>
      </c>
      <c r="U53" s="16">
        <v>323260</v>
      </c>
      <c r="V53" s="29">
        <f t="shared" si="0"/>
        <v>2.5291363462629675</v>
      </c>
      <c r="W53" s="17">
        <f t="shared" si="1"/>
        <v>4.1143352100476402</v>
      </c>
      <c r="X53" s="29">
        <v>14.88</v>
      </c>
      <c r="Y53" s="32"/>
      <c r="Z53" s="59"/>
      <c r="AA53" s="61"/>
      <c r="AB53" s="63"/>
      <c r="AC53" s="63"/>
      <c r="AD53" s="65"/>
      <c r="AE53" s="30"/>
      <c r="AF53" s="30"/>
      <c r="AG53" s="30"/>
      <c r="AH53" s="30"/>
      <c r="AI53" s="30"/>
      <c r="AJ53" s="21"/>
      <c r="AK53" s="21"/>
      <c r="AL53" s="21"/>
    </row>
    <row r="54" spans="1:38" ht="15.6" x14ac:dyDescent="0.3">
      <c r="A54" s="12" t="s">
        <v>38</v>
      </c>
      <c r="B54" s="40" t="s">
        <v>37</v>
      </c>
      <c r="C54" s="12" t="s">
        <v>55</v>
      </c>
      <c r="D54" s="12" t="s">
        <v>39</v>
      </c>
      <c r="E54" s="12" t="s">
        <v>40</v>
      </c>
      <c r="F54" s="12">
        <v>6</v>
      </c>
      <c r="G54" s="13">
        <v>6</v>
      </c>
      <c r="H54" s="12" t="s">
        <v>41</v>
      </c>
      <c r="I54" s="13" t="s">
        <v>42</v>
      </c>
      <c r="J54" s="12" t="s">
        <v>58</v>
      </c>
      <c r="K54" s="37" t="s">
        <v>57</v>
      </c>
      <c r="L54" s="14" t="s">
        <v>44</v>
      </c>
      <c r="M54" s="15">
        <v>-1</v>
      </c>
      <c r="N54" s="13" t="s">
        <v>69</v>
      </c>
      <c r="O54" s="12" t="s">
        <v>46</v>
      </c>
      <c r="P54" s="13" t="s">
        <v>47</v>
      </c>
      <c r="Q54" s="12" t="s">
        <v>48</v>
      </c>
      <c r="R54" s="46">
        <v>1</v>
      </c>
      <c r="S54" s="46">
        <v>1</v>
      </c>
      <c r="T54" s="16">
        <v>912936.73709458113</v>
      </c>
      <c r="U54" s="16">
        <v>371692</v>
      </c>
      <c r="V54" s="29">
        <f t="shared" si="0"/>
        <v>2.1907323023991729</v>
      </c>
      <c r="W54" s="17">
        <f t="shared" si="1"/>
        <v>2.6903995781453465</v>
      </c>
      <c r="X54" s="29">
        <v>12</v>
      </c>
      <c r="Y54" s="32"/>
      <c r="Z54" s="59"/>
      <c r="AA54" s="61"/>
      <c r="AB54" s="63"/>
      <c r="AC54" s="63"/>
      <c r="AD54" s="65"/>
      <c r="AE54" s="30"/>
      <c r="AF54" s="30"/>
      <c r="AG54" s="30"/>
      <c r="AH54" s="30"/>
      <c r="AI54" s="30"/>
      <c r="AJ54" s="21"/>
      <c r="AK54" s="21"/>
      <c r="AL54" s="21"/>
    </row>
    <row r="55" spans="1:38" ht="15.6" x14ac:dyDescent="0.3">
      <c r="A55" s="12" t="s">
        <v>38</v>
      </c>
      <c r="B55" s="40" t="s">
        <v>37</v>
      </c>
      <c r="C55" s="12" t="s">
        <v>55</v>
      </c>
      <c r="D55" s="12" t="s">
        <v>39</v>
      </c>
      <c r="E55" s="12" t="s">
        <v>40</v>
      </c>
      <c r="F55" s="12">
        <v>6</v>
      </c>
      <c r="G55" s="13">
        <v>6</v>
      </c>
      <c r="H55" s="12" t="s">
        <v>41</v>
      </c>
      <c r="I55" s="13" t="s">
        <v>42</v>
      </c>
      <c r="J55" s="12" t="s">
        <v>58</v>
      </c>
      <c r="K55" s="37" t="s">
        <v>57</v>
      </c>
      <c r="L55" s="14" t="s">
        <v>44</v>
      </c>
      <c r="M55" s="15">
        <v>-1</v>
      </c>
      <c r="N55" s="13" t="s">
        <v>70</v>
      </c>
      <c r="O55" s="12" t="s">
        <v>46</v>
      </c>
      <c r="P55" s="13" t="s">
        <v>47</v>
      </c>
      <c r="Q55" s="12" t="s">
        <v>48</v>
      </c>
      <c r="R55" s="46">
        <v>2</v>
      </c>
      <c r="S55" s="46">
        <v>1.54</v>
      </c>
      <c r="T55" s="16">
        <v>879497.21390150418</v>
      </c>
      <c r="U55" s="16">
        <v>398373</v>
      </c>
      <c r="V55" s="29">
        <f t="shared" si="0"/>
        <v>4.0250269631854101</v>
      </c>
      <c r="W55" s="17">
        <f t="shared" si="1"/>
        <v>3.8657238316853806</v>
      </c>
      <c r="X55" s="29">
        <v>11.86</v>
      </c>
      <c r="Y55" s="32"/>
      <c r="Z55" s="59"/>
      <c r="AA55" s="61"/>
      <c r="AB55" s="63"/>
      <c r="AC55" s="63"/>
      <c r="AD55" s="66"/>
      <c r="AE55" s="30"/>
      <c r="AF55" s="30"/>
      <c r="AG55" s="30"/>
      <c r="AH55" s="30"/>
      <c r="AI55" s="30"/>
      <c r="AJ55" s="21"/>
      <c r="AK55" s="21"/>
      <c r="AL55" s="21"/>
    </row>
    <row r="56" spans="1:38" ht="15.6" x14ac:dyDescent="0.3">
      <c r="A56" s="22" t="s">
        <v>38</v>
      </c>
      <c r="B56" s="22" t="s">
        <v>37</v>
      </c>
      <c r="C56" s="22" t="s">
        <v>55</v>
      </c>
      <c r="D56" s="22" t="s">
        <v>39</v>
      </c>
      <c r="E56" s="22" t="s">
        <v>40</v>
      </c>
      <c r="F56" s="22">
        <v>6</v>
      </c>
      <c r="G56" s="22">
        <v>6</v>
      </c>
      <c r="H56" s="22" t="s">
        <v>41</v>
      </c>
      <c r="I56" s="22" t="s">
        <v>42</v>
      </c>
      <c r="J56" s="22" t="s">
        <v>58</v>
      </c>
      <c r="K56" s="22" t="s">
        <v>57</v>
      </c>
      <c r="L56" s="22" t="s">
        <v>44</v>
      </c>
      <c r="M56" s="22">
        <v>15</v>
      </c>
      <c r="N56" s="25" t="s">
        <v>65</v>
      </c>
      <c r="O56" s="26" t="s">
        <v>45</v>
      </c>
      <c r="P56" s="26" t="s">
        <v>47</v>
      </c>
      <c r="Q56" s="26" t="s">
        <v>48</v>
      </c>
      <c r="R56" s="48">
        <v>5</v>
      </c>
      <c r="S56" s="48">
        <v>11</v>
      </c>
      <c r="T56" s="27">
        <v>943310.35912851465</v>
      </c>
      <c r="U56" s="27">
        <v>385566</v>
      </c>
      <c r="V56" s="31">
        <f t="shared" si="0"/>
        <v>16.961543828249418</v>
      </c>
      <c r="W56" s="31">
        <f t="shared" si="1"/>
        <v>28.529486521114411</v>
      </c>
      <c r="X56" s="31">
        <v>7.08</v>
      </c>
      <c r="Y56" s="32"/>
      <c r="Z56" s="58" t="s">
        <v>57</v>
      </c>
      <c r="AA56" s="60">
        <v>15</v>
      </c>
      <c r="AB56" s="62">
        <f>AVERAGE(V56:V61)</f>
        <v>45.646900647548705</v>
      </c>
      <c r="AC56" s="62">
        <f>AVERAGE(W56:W61)</f>
        <v>48.120510665485966</v>
      </c>
      <c r="AD56" s="64">
        <f>AVERAGE(X56:X61)</f>
        <v>7.2049999999999992</v>
      </c>
      <c r="AE56" s="30"/>
      <c r="AF56" s="30"/>
      <c r="AG56" s="30"/>
      <c r="AH56" s="30"/>
      <c r="AI56" s="30"/>
      <c r="AJ56" s="21"/>
      <c r="AK56" s="21"/>
      <c r="AL56" s="21"/>
    </row>
    <row r="57" spans="1:38" ht="15.6" x14ac:dyDescent="0.3">
      <c r="A57" s="22" t="s">
        <v>38</v>
      </c>
      <c r="B57" s="22" t="s">
        <v>37</v>
      </c>
      <c r="C57" s="22" t="s">
        <v>55</v>
      </c>
      <c r="D57" s="22" t="s">
        <v>39</v>
      </c>
      <c r="E57" s="22" t="s">
        <v>40</v>
      </c>
      <c r="F57" s="22">
        <v>6</v>
      </c>
      <c r="G57" s="22">
        <v>6</v>
      </c>
      <c r="H57" s="22" t="s">
        <v>41</v>
      </c>
      <c r="I57" s="22" t="s">
        <v>42</v>
      </c>
      <c r="J57" s="22" t="s">
        <v>58</v>
      </c>
      <c r="K57" s="22" t="s">
        <v>57</v>
      </c>
      <c r="L57" s="22" t="s">
        <v>44</v>
      </c>
      <c r="M57" s="22">
        <v>15</v>
      </c>
      <c r="N57" s="25" t="s">
        <v>66</v>
      </c>
      <c r="O57" s="26" t="s">
        <v>45</v>
      </c>
      <c r="P57" s="26" t="s">
        <v>47</v>
      </c>
      <c r="Q57" s="26" t="s">
        <v>48</v>
      </c>
      <c r="R57" s="48">
        <v>19</v>
      </c>
      <c r="S57" s="48">
        <v>30</v>
      </c>
      <c r="T57" s="27">
        <v>938624.09581664973</v>
      </c>
      <c r="U57" s="27">
        <v>343954</v>
      </c>
      <c r="V57" s="31">
        <f t="shared" si="0"/>
        <v>52.204072128968264</v>
      </c>
      <c r="W57" s="31">
        <f t="shared" si="1"/>
        <v>87.220965594236446</v>
      </c>
      <c r="X57" s="31">
        <v>7.37</v>
      </c>
      <c r="Y57" s="32"/>
      <c r="Z57" s="59"/>
      <c r="AA57" s="61"/>
      <c r="AB57" s="63"/>
      <c r="AC57" s="63"/>
      <c r="AD57" s="65"/>
      <c r="AE57" s="30"/>
      <c r="AF57" s="30"/>
      <c r="AG57" s="30"/>
      <c r="AH57" s="30"/>
      <c r="AI57" s="30"/>
      <c r="AJ57" s="21"/>
      <c r="AK57" s="21"/>
      <c r="AL57" s="21"/>
    </row>
    <row r="58" spans="1:38" ht="15.6" x14ac:dyDescent="0.3">
      <c r="A58" s="22" t="s">
        <v>38</v>
      </c>
      <c r="B58" s="22" t="s">
        <v>37</v>
      </c>
      <c r="C58" s="22" t="s">
        <v>55</v>
      </c>
      <c r="D58" s="22" t="s">
        <v>39</v>
      </c>
      <c r="E58" s="22" t="s">
        <v>40</v>
      </c>
      <c r="F58" s="22">
        <v>6</v>
      </c>
      <c r="G58" s="22">
        <v>6</v>
      </c>
      <c r="H58" s="22" t="s">
        <v>41</v>
      </c>
      <c r="I58" s="22" t="s">
        <v>42</v>
      </c>
      <c r="J58" s="22" t="s">
        <v>58</v>
      </c>
      <c r="K58" s="22" t="s">
        <v>57</v>
      </c>
      <c r="L58" s="22" t="s">
        <v>44</v>
      </c>
      <c r="M58" s="22">
        <v>15</v>
      </c>
      <c r="N58" s="25" t="s">
        <v>67</v>
      </c>
      <c r="O58" s="26" t="s">
        <v>45</v>
      </c>
      <c r="P58" s="26" t="s">
        <v>47</v>
      </c>
      <c r="Q58" s="26" t="s">
        <v>48</v>
      </c>
      <c r="R58" s="48">
        <v>10</v>
      </c>
      <c r="S58" s="48">
        <v>20</v>
      </c>
      <c r="T58" s="27">
        <v>881249.08620449295</v>
      </c>
      <c r="U58" s="27">
        <v>388776</v>
      </c>
      <c r="V58" s="31">
        <f t="shared" si="0"/>
        <v>34.042588491307136</v>
      </c>
      <c r="W58" s="31">
        <f t="shared" si="1"/>
        <v>51.44350474309114</v>
      </c>
      <c r="X58" s="31">
        <v>6.03</v>
      </c>
      <c r="Y58" s="32"/>
      <c r="Z58" s="59"/>
      <c r="AA58" s="61"/>
      <c r="AB58" s="63"/>
      <c r="AC58" s="63"/>
      <c r="AD58" s="65"/>
      <c r="AE58" s="30"/>
      <c r="AF58" s="30"/>
      <c r="AG58" s="30"/>
      <c r="AH58" s="30"/>
      <c r="AI58" s="30"/>
      <c r="AJ58" s="21"/>
      <c r="AK58" s="21"/>
      <c r="AL58" s="21"/>
    </row>
    <row r="59" spans="1:38" ht="15.6" x14ac:dyDescent="0.3">
      <c r="A59" s="22" t="s">
        <v>38</v>
      </c>
      <c r="B59" s="22" t="s">
        <v>37</v>
      </c>
      <c r="C59" s="22" t="s">
        <v>55</v>
      </c>
      <c r="D59" s="22" t="s">
        <v>39</v>
      </c>
      <c r="E59" s="22" t="s">
        <v>40</v>
      </c>
      <c r="F59" s="22">
        <v>6</v>
      </c>
      <c r="G59" s="22">
        <v>6</v>
      </c>
      <c r="H59" s="22" t="s">
        <v>41</v>
      </c>
      <c r="I59" s="22" t="s">
        <v>42</v>
      </c>
      <c r="J59" s="22" t="s">
        <v>58</v>
      </c>
      <c r="K59" s="22" t="s">
        <v>57</v>
      </c>
      <c r="L59" s="22" t="s">
        <v>44</v>
      </c>
      <c r="M59" s="22">
        <v>15</v>
      </c>
      <c r="N59" s="25" t="s">
        <v>68</v>
      </c>
      <c r="O59" s="26" t="s">
        <v>46</v>
      </c>
      <c r="P59" s="26" t="s">
        <v>47</v>
      </c>
      <c r="Q59" s="26" t="s">
        <v>48</v>
      </c>
      <c r="R59" s="48">
        <v>30</v>
      </c>
      <c r="S59" s="48">
        <v>13</v>
      </c>
      <c r="T59" s="27">
        <v>951294.88901622256</v>
      </c>
      <c r="U59" s="27">
        <v>397280</v>
      </c>
      <c r="V59" s="31">
        <f t="shared" si="0"/>
        <v>45.201546330673828</v>
      </c>
      <c r="W59" s="31">
        <f t="shared" si="1"/>
        <v>32.72251308900524</v>
      </c>
      <c r="X59" s="31">
        <v>7.06</v>
      </c>
      <c r="Y59" s="32"/>
      <c r="Z59" s="59"/>
      <c r="AA59" s="61"/>
      <c r="AB59" s="63"/>
      <c r="AC59" s="63"/>
      <c r="AD59" s="65"/>
      <c r="AE59" s="30"/>
      <c r="AF59" s="30"/>
      <c r="AG59" s="30"/>
      <c r="AH59" s="30"/>
      <c r="AI59" s="30"/>
      <c r="AJ59" s="21"/>
      <c r="AK59" s="21"/>
      <c r="AL59" s="21"/>
    </row>
    <row r="60" spans="1:38" ht="15.6" x14ac:dyDescent="0.3">
      <c r="A60" s="22" t="s">
        <v>38</v>
      </c>
      <c r="B60" s="22" t="s">
        <v>37</v>
      </c>
      <c r="C60" s="22" t="s">
        <v>55</v>
      </c>
      <c r="D60" s="22" t="s">
        <v>39</v>
      </c>
      <c r="E60" s="22" t="s">
        <v>40</v>
      </c>
      <c r="F60" s="22">
        <v>6</v>
      </c>
      <c r="G60" s="22">
        <v>6</v>
      </c>
      <c r="H60" s="22" t="s">
        <v>41</v>
      </c>
      <c r="I60" s="22" t="s">
        <v>42</v>
      </c>
      <c r="J60" s="22" t="s">
        <v>58</v>
      </c>
      <c r="K60" s="22" t="s">
        <v>57</v>
      </c>
      <c r="L60" s="22" t="s">
        <v>44</v>
      </c>
      <c r="M60" s="22">
        <v>15</v>
      </c>
      <c r="N60" s="25" t="s">
        <v>69</v>
      </c>
      <c r="O60" s="26" t="s">
        <v>46</v>
      </c>
      <c r="P60" s="26" t="s">
        <v>47</v>
      </c>
      <c r="Q60" s="26" t="s">
        <v>48</v>
      </c>
      <c r="R60" s="48">
        <v>46</v>
      </c>
      <c r="S60" s="48">
        <v>25</v>
      </c>
      <c r="T60" s="27">
        <v>906086.48406033334</v>
      </c>
      <c r="U60" s="27">
        <v>345932</v>
      </c>
      <c r="V60" s="31">
        <f t="shared" si="0"/>
        <v>78.358966002711441</v>
      </c>
      <c r="W60" s="31">
        <f t="shared" si="1"/>
        <v>72.268538325451246</v>
      </c>
      <c r="X60" s="31">
        <v>6.12</v>
      </c>
      <c r="Y60" s="32"/>
      <c r="Z60" s="59"/>
      <c r="AA60" s="61"/>
      <c r="AB60" s="63"/>
      <c r="AC60" s="63"/>
      <c r="AD60" s="65"/>
      <c r="AE60" s="30"/>
      <c r="AF60" s="30"/>
      <c r="AG60" s="30"/>
      <c r="AH60" s="30"/>
      <c r="AI60" s="30"/>
      <c r="AJ60" s="21"/>
      <c r="AK60" s="21"/>
      <c r="AL60" s="21"/>
    </row>
    <row r="61" spans="1:38" ht="15.6" x14ac:dyDescent="0.3">
      <c r="A61" s="22" t="s">
        <v>38</v>
      </c>
      <c r="B61" s="22" t="s">
        <v>37</v>
      </c>
      <c r="C61" s="22" t="s">
        <v>55</v>
      </c>
      <c r="D61" s="22" t="s">
        <v>39</v>
      </c>
      <c r="E61" s="22" t="s">
        <v>40</v>
      </c>
      <c r="F61" s="22">
        <v>6</v>
      </c>
      <c r="G61" s="22">
        <v>6</v>
      </c>
      <c r="H61" s="22" t="s">
        <v>41</v>
      </c>
      <c r="I61" s="22" t="s">
        <v>42</v>
      </c>
      <c r="J61" s="22" t="s">
        <v>58</v>
      </c>
      <c r="K61" s="22" t="s">
        <v>57</v>
      </c>
      <c r="L61" s="22" t="s">
        <v>44</v>
      </c>
      <c r="M61" s="22">
        <v>15</v>
      </c>
      <c r="N61" s="25" t="s">
        <v>70</v>
      </c>
      <c r="O61" s="26" t="s">
        <v>46</v>
      </c>
      <c r="P61" s="26" t="s">
        <v>47</v>
      </c>
      <c r="Q61" s="26" t="s">
        <v>48</v>
      </c>
      <c r="R61" s="48">
        <v>39</v>
      </c>
      <c r="S61" s="48">
        <v>5</v>
      </c>
      <c r="T61" s="27">
        <v>933931.02166828653</v>
      </c>
      <c r="U61" s="27">
        <v>302333</v>
      </c>
      <c r="V61" s="31">
        <f t="shared" si="0"/>
        <v>47.11268710338215</v>
      </c>
      <c r="W61" s="31">
        <f t="shared" si="1"/>
        <v>16.538055720017333</v>
      </c>
      <c r="X61" s="31">
        <v>9.57</v>
      </c>
      <c r="Y61" s="32"/>
      <c r="Z61" s="59"/>
      <c r="AA61" s="61"/>
      <c r="AB61" s="63"/>
      <c r="AC61" s="63"/>
      <c r="AD61" s="66"/>
      <c r="AE61" s="30"/>
      <c r="AF61" s="30"/>
      <c r="AG61" s="30"/>
      <c r="AH61" s="30"/>
      <c r="AI61" s="30"/>
      <c r="AJ61" s="21"/>
      <c r="AK61" s="21"/>
      <c r="AL61" s="21"/>
    </row>
    <row r="62" spans="1:38" ht="15.6" x14ac:dyDescent="0.3">
      <c r="A62" s="12" t="s">
        <v>38</v>
      </c>
      <c r="B62" s="40" t="s">
        <v>37</v>
      </c>
      <c r="C62" s="12" t="s">
        <v>55</v>
      </c>
      <c r="D62" s="12" t="s">
        <v>39</v>
      </c>
      <c r="E62" s="12" t="s">
        <v>40</v>
      </c>
      <c r="F62" s="12">
        <v>6</v>
      </c>
      <c r="G62" s="13">
        <v>6</v>
      </c>
      <c r="H62" s="12" t="s">
        <v>41</v>
      </c>
      <c r="I62" s="13" t="s">
        <v>42</v>
      </c>
      <c r="J62" s="12" t="s">
        <v>58</v>
      </c>
      <c r="K62" s="37" t="s">
        <v>57</v>
      </c>
      <c r="L62" s="14" t="s">
        <v>44</v>
      </c>
      <c r="M62" s="15">
        <v>30</v>
      </c>
      <c r="N62" s="13" t="s">
        <v>65</v>
      </c>
      <c r="O62" s="12" t="s">
        <v>45</v>
      </c>
      <c r="P62" s="13" t="s">
        <v>47</v>
      </c>
      <c r="Q62" s="12" t="s">
        <v>48</v>
      </c>
      <c r="R62" s="46">
        <v>11</v>
      </c>
      <c r="S62" s="46">
        <v>14</v>
      </c>
      <c r="T62" s="16">
        <v>921528.0214190426</v>
      </c>
      <c r="U62" s="16">
        <v>338830</v>
      </c>
      <c r="V62" s="29">
        <f t="shared" si="0"/>
        <v>27.128854922396172</v>
      </c>
      <c r="W62" s="17">
        <f t="shared" si="1"/>
        <v>41.318655372900864</v>
      </c>
      <c r="X62" s="29">
        <v>6.06</v>
      </c>
      <c r="Y62" s="32"/>
      <c r="Z62" s="58" t="s">
        <v>57</v>
      </c>
      <c r="AA62" s="60">
        <v>30</v>
      </c>
      <c r="AB62" s="62">
        <f>AVERAGE(V62:V67)</f>
        <v>41.986803206943655</v>
      </c>
      <c r="AC62" s="62">
        <f>AVERAGE(W62:W67)</f>
        <v>39.116145407663552</v>
      </c>
      <c r="AD62" s="64">
        <f>AVERAGE(X62:X67)</f>
        <v>5.8283333333333331</v>
      </c>
      <c r="AE62" s="30"/>
      <c r="AF62" s="30"/>
      <c r="AG62" s="30"/>
      <c r="AH62" s="30"/>
      <c r="AI62" s="30"/>
      <c r="AJ62" s="21"/>
      <c r="AK62" s="21"/>
      <c r="AL62" s="21"/>
    </row>
    <row r="63" spans="1:38" ht="15.6" x14ac:dyDescent="0.3">
      <c r="A63" s="12" t="s">
        <v>38</v>
      </c>
      <c r="B63" s="40" t="s">
        <v>37</v>
      </c>
      <c r="C63" s="12" t="s">
        <v>55</v>
      </c>
      <c r="D63" s="12" t="s">
        <v>39</v>
      </c>
      <c r="E63" s="12" t="s">
        <v>40</v>
      </c>
      <c r="F63" s="12">
        <v>6</v>
      </c>
      <c r="G63" s="13">
        <v>6</v>
      </c>
      <c r="H63" s="12" t="s">
        <v>41</v>
      </c>
      <c r="I63" s="13" t="s">
        <v>42</v>
      </c>
      <c r="J63" s="12" t="s">
        <v>58</v>
      </c>
      <c r="K63" s="37" t="s">
        <v>57</v>
      </c>
      <c r="L63" s="14" t="s">
        <v>44</v>
      </c>
      <c r="M63" s="15">
        <v>30</v>
      </c>
      <c r="N63" s="13" t="s">
        <v>66</v>
      </c>
      <c r="O63" s="12" t="s">
        <v>45</v>
      </c>
      <c r="P63" s="13" t="s">
        <v>47</v>
      </c>
      <c r="Q63" s="12" t="s">
        <v>48</v>
      </c>
      <c r="R63" s="46">
        <v>33</v>
      </c>
      <c r="S63" s="46">
        <v>17</v>
      </c>
      <c r="T63" s="16">
        <v>936523.6127951385</v>
      </c>
      <c r="U63" s="16">
        <v>378719</v>
      </c>
      <c r="V63" s="29">
        <f t="shared" si="0"/>
        <v>53.38893682645174</v>
      </c>
      <c r="W63" s="17">
        <f t="shared" si="1"/>
        <v>44.888162463462358</v>
      </c>
      <c r="X63" s="29">
        <v>7.11</v>
      </c>
      <c r="Y63" s="32"/>
      <c r="Z63" s="59"/>
      <c r="AA63" s="61"/>
      <c r="AB63" s="63"/>
      <c r="AC63" s="63"/>
      <c r="AD63" s="65"/>
      <c r="AE63" s="30"/>
      <c r="AF63" s="30"/>
      <c r="AG63" s="30"/>
      <c r="AH63" s="30"/>
      <c r="AI63" s="30"/>
      <c r="AJ63" s="21"/>
      <c r="AK63" s="21"/>
      <c r="AL63" s="21"/>
    </row>
    <row r="64" spans="1:38" ht="15.6" x14ac:dyDescent="0.3">
      <c r="A64" s="12" t="s">
        <v>38</v>
      </c>
      <c r="B64" s="40" t="s">
        <v>37</v>
      </c>
      <c r="C64" s="12" t="s">
        <v>55</v>
      </c>
      <c r="D64" s="12" t="s">
        <v>39</v>
      </c>
      <c r="E64" s="12" t="s">
        <v>40</v>
      </c>
      <c r="F64" s="12">
        <v>6</v>
      </c>
      <c r="G64" s="13">
        <v>6</v>
      </c>
      <c r="H64" s="12" t="s">
        <v>41</v>
      </c>
      <c r="I64" s="13" t="s">
        <v>42</v>
      </c>
      <c r="J64" s="12" t="s">
        <v>58</v>
      </c>
      <c r="K64" s="37" t="s">
        <v>57</v>
      </c>
      <c r="L64" s="14" t="s">
        <v>44</v>
      </c>
      <c r="M64" s="15">
        <v>30</v>
      </c>
      <c r="N64" s="13" t="s">
        <v>67</v>
      </c>
      <c r="O64" s="12" t="s">
        <v>45</v>
      </c>
      <c r="P64" s="13" t="s">
        <v>47</v>
      </c>
      <c r="Q64" s="12" t="s">
        <v>48</v>
      </c>
      <c r="R64" s="46">
        <v>14</v>
      </c>
      <c r="S64" s="46">
        <v>14</v>
      </c>
      <c r="T64" s="16">
        <v>874952.10776076699</v>
      </c>
      <c r="U64" s="16">
        <v>372194</v>
      </c>
      <c r="V64" s="29">
        <f t="shared" si="0"/>
        <v>32.001751583477386</v>
      </c>
      <c r="W64" s="17">
        <f t="shared" si="1"/>
        <v>37.614792285743455</v>
      </c>
      <c r="X64" s="29">
        <v>7.67</v>
      </c>
      <c r="Y64" s="32"/>
      <c r="Z64" s="59"/>
      <c r="AA64" s="61"/>
      <c r="AB64" s="63"/>
      <c r="AC64" s="63"/>
      <c r="AD64" s="65"/>
      <c r="AE64" s="30"/>
      <c r="AF64" s="30"/>
      <c r="AG64" s="30"/>
      <c r="AH64" s="30"/>
      <c r="AI64" s="30"/>
      <c r="AJ64" s="21"/>
      <c r="AK64" s="21"/>
      <c r="AL64" s="21"/>
    </row>
    <row r="65" spans="1:38" ht="15.6" x14ac:dyDescent="0.3">
      <c r="A65" s="12" t="s">
        <v>38</v>
      </c>
      <c r="B65" s="40" t="s">
        <v>37</v>
      </c>
      <c r="C65" s="12" t="s">
        <v>55</v>
      </c>
      <c r="D65" s="12" t="s">
        <v>39</v>
      </c>
      <c r="E65" s="12" t="s">
        <v>40</v>
      </c>
      <c r="F65" s="12">
        <v>6</v>
      </c>
      <c r="G65" s="13">
        <v>6</v>
      </c>
      <c r="H65" s="12" t="s">
        <v>41</v>
      </c>
      <c r="I65" s="13" t="s">
        <v>42</v>
      </c>
      <c r="J65" s="12" t="s">
        <v>58</v>
      </c>
      <c r="K65" s="37" t="s">
        <v>57</v>
      </c>
      <c r="L65" s="14" t="s">
        <v>44</v>
      </c>
      <c r="M65" s="15">
        <v>30</v>
      </c>
      <c r="N65" s="13" t="s">
        <v>68</v>
      </c>
      <c r="O65" s="12" t="s">
        <v>46</v>
      </c>
      <c r="P65" s="13" t="s">
        <v>47</v>
      </c>
      <c r="Q65" s="12" t="s">
        <v>48</v>
      </c>
      <c r="R65" s="46">
        <v>28</v>
      </c>
      <c r="S65" s="46">
        <v>13</v>
      </c>
      <c r="T65" s="16">
        <v>906804.10920348996</v>
      </c>
      <c r="U65" s="16">
        <v>351748</v>
      </c>
      <c r="V65" s="29">
        <f t="shared" si="0"/>
        <v>45.213734238603301</v>
      </c>
      <c r="W65" s="17">
        <f t="shared" si="1"/>
        <v>36.958276948269784</v>
      </c>
      <c r="X65" s="29">
        <v>4.5599999999999996</v>
      </c>
      <c r="Y65" s="32"/>
      <c r="Z65" s="59"/>
      <c r="AA65" s="61"/>
      <c r="AB65" s="63"/>
      <c r="AC65" s="63"/>
      <c r="AD65" s="65"/>
      <c r="AE65" s="30"/>
      <c r="AF65" s="30"/>
      <c r="AG65" s="30"/>
      <c r="AH65" s="30"/>
      <c r="AI65" s="30"/>
      <c r="AJ65" s="21"/>
      <c r="AK65" s="21"/>
      <c r="AL65" s="21"/>
    </row>
    <row r="66" spans="1:38" ht="15.6" x14ac:dyDescent="0.3">
      <c r="A66" s="12" t="s">
        <v>38</v>
      </c>
      <c r="B66" s="40" t="s">
        <v>37</v>
      </c>
      <c r="C66" s="12" t="s">
        <v>55</v>
      </c>
      <c r="D66" s="12" t="s">
        <v>39</v>
      </c>
      <c r="E66" s="12" t="s">
        <v>40</v>
      </c>
      <c r="F66" s="12">
        <v>6</v>
      </c>
      <c r="G66" s="13">
        <v>6</v>
      </c>
      <c r="H66" s="12" t="s">
        <v>41</v>
      </c>
      <c r="I66" s="13" t="s">
        <v>42</v>
      </c>
      <c r="J66" s="12" t="s">
        <v>58</v>
      </c>
      <c r="K66" s="37" t="s">
        <v>57</v>
      </c>
      <c r="L66" s="14" t="s">
        <v>44</v>
      </c>
      <c r="M66" s="15">
        <v>30</v>
      </c>
      <c r="N66" s="13" t="s">
        <v>69</v>
      </c>
      <c r="O66" s="12" t="s">
        <v>46</v>
      </c>
      <c r="P66" s="13" t="s">
        <v>47</v>
      </c>
      <c r="Q66" s="12" t="s">
        <v>48</v>
      </c>
      <c r="R66" s="46">
        <v>54</v>
      </c>
      <c r="S66" s="46">
        <v>15</v>
      </c>
      <c r="T66" s="16">
        <v>992531.14751327049</v>
      </c>
      <c r="U66" s="16">
        <v>330944</v>
      </c>
      <c r="V66" s="29">
        <f t="shared" si="0"/>
        <v>69.519228865386765</v>
      </c>
      <c r="W66" s="17">
        <f t="shared" si="1"/>
        <v>45.324888802939469</v>
      </c>
      <c r="X66" s="29">
        <v>5.1100000000000003</v>
      </c>
      <c r="Y66" s="32"/>
      <c r="Z66" s="59"/>
      <c r="AA66" s="61"/>
      <c r="AB66" s="63"/>
      <c r="AC66" s="63"/>
      <c r="AD66" s="65"/>
      <c r="AE66" s="30"/>
      <c r="AF66" s="30"/>
      <c r="AG66" s="30"/>
      <c r="AH66" s="30"/>
      <c r="AI66" s="30"/>
      <c r="AJ66" s="21"/>
      <c r="AK66" s="21"/>
      <c r="AL66" s="21"/>
    </row>
    <row r="67" spans="1:38" ht="15.6" x14ac:dyDescent="0.3">
      <c r="A67" s="12" t="s">
        <v>38</v>
      </c>
      <c r="B67" s="40" t="s">
        <v>37</v>
      </c>
      <c r="C67" s="12" t="s">
        <v>55</v>
      </c>
      <c r="D67" s="12" t="s">
        <v>39</v>
      </c>
      <c r="E67" s="12" t="s">
        <v>40</v>
      </c>
      <c r="F67" s="12">
        <v>6</v>
      </c>
      <c r="G67" s="13">
        <v>6</v>
      </c>
      <c r="H67" s="12" t="s">
        <v>41</v>
      </c>
      <c r="I67" s="13" t="s">
        <v>42</v>
      </c>
      <c r="J67" s="12" t="s">
        <v>58</v>
      </c>
      <c r="K67" s="37" t="s">
        <v>57</v>
      </c>
      <c r="L67" s="14" t="s">
        <v>44</v>
      </c>
      <c r="M67" s="15">
        <v>30</v>
      </c>
      <c r="N67" s="13" t="s">
        <v>70</v>
      </c>
      <c r="O67" s="12" t="s">
        <v>46</v>
      </c>
      <c r="P67" s="13" t="s">
        <v>47</v>
      </c>
      <c r="Q67" s="12" t="s">
        <v>48</v>
      </c>
      <c r="R67" s="46">
        <v>14</v>
      </c>
      <c r="S67" s="46">
        <v>10</v>
      </c>
      <c r="T67" s="16">
        <v>972908.04561219562</v>
      </c>
      <c r="U67" s="16">
        <v>349747</v>
      </c>
      <c r="V67" s="29">
        <f t="shared" ref="V67:V130" si="2">(R67+S67)/(T67)*1000000</f>
        <v>24.668312805346538</v>
      </c>
      <c r="W67" s="17">
        <f t="shared" ref="W67:W130" si="3" xml:space="preserve"> (S67)/(U67)*1000000</f>
        <v>28.592096572665387</v>
      </c>
      <c r="X67" s="29">
        <v>4.46</v>
      </c>
      <c r="Y67" s="32"/>
      <c r="Z67" s="59"/>
      <c r="AA67" s="61"/>
      <c r="AB67" s="63"/>
      <c r="AC67" s="63"/>
      <c r="AD67" s="66"/>
      <c r="AE67" s="30"/>
      <c r="AF67" s="30"/>
      <c r="AG67" s="30"/>
      <c r="AH67" s="30"/>
      <c r="AI67" s="30"/>
      <c r="AJ67" s="21"/>
      <c r="AK67" s="21"/>
      <c r="AL67" s="21"/>
    </row>
    <row r="68" spans="1:38" ht="15.6" x14ac:dyDescent="0.3">
      <c r="A68" s="22" t="s">
        <v>38</v>
      </c>
      <c r="B68" s="22" t="s">
        <v>37</v>
      </c>
      <c r="C68" s="22" t="s">
        <v>55</v>
      </c>
      <c r="D68" s="22" t="s">
        <v>39</v>
      </c>
      <c r="E68" s="22" t="s">
        <v>40</v>
      </c>
      <c r="F68" s="22">
        <v>6</v>
      </c>
      <c r="G68" s="22">
        <v>6</v>
      </c>
      <c r="H68" s="22" t="s">
        <v>41</v>
      </c>
      <c r="I68" s="22" t="s">
        <v>42</v>
      </c>
      <c r="J68" s="22" t="s">
        <v>58</v>
      </c>
      <c r="K68" s="22" t="s">
        <v>57</v>
      </c>
      <c r="L68" s="22" t="s">
        <v>44</v>
      </c>
      <c r="M68" s="22">
        <v>45</v>
      </c>
      <c r="N68" s="25" t="s">
        <v>65</v>
      </c>
      <c r="O68" s="26" t="s">
        <v>45</v>
      </c>
      <c r="P68" s="26" t="s">
        <v>47</v>
      </c>
      <c r="Q68" s="26" t="s">
        <v>48</v>
      </c>
      <c r="R68" s="48">
        <v>10</v>
      </c>
      <c r="S68" s="48">
        <v>10</v>
      </c>
      <c r="T68" s="27">
        <v>947535.81796260807</v>
      </c>
      <c r="U68" s="27">
        <v>306226</v>
      </c>
      <c r="V68" s="31">
        <f t="shared" si="2"/>
        <v>21.107381505644831</v>
      </c>
      <c r="W68" s="31">
        <f t="shared" si="3"/>
        <v>32.655620358819952</v>
      </c>
      <c r="X68" s="31">
        <v>6.94</v>
      </c>
      <c r="Y68" s="34"/>
      <c r="Z68" s="58" t="s">
        <v>57</v>
      </c>
      <c r="AA68" s="60">
        <v>45</v>
      </c>
      <c r="AB68" s="62">
        <f>AVERAGE(V68:V73)</f>
        <v>30.039385038461916</v>
      </c>
      <c r="AC68" s="62">
        <f>AVERAGE(W68:W73)</f>
        <v>25.204663947760576</v>
      </c>
      <c r="AD68" s="64">
        <f>AVERAGE(X68:X73)</f>
        <v>6.4316666666666675</v>
      </c>
      <c r="AE68" s="30"/>
      <c r="AF68" s="30"/>
      <c r="AG68" s="30"/>
      <c r="AH68" s="30"/>
      <c r="AI68" s="30"/>
      <c r="AJ68" s="21"/>
      <c r="AK68" s="21"/>
      <c r="AL68" s="21"/>
    </row>
    <row r="69" spans="1:38" ht="15.6" x14ac:dyDescent="0.3">
      <c r="A69" s="22" t="s">
        <v>38</v>
      </c>
      <c r="B69" s="22" t="s">
        <v>37</v>
      </c>
      <c r="C69" s="22" t="s">
        <v>55</v>
      </c>
      <c r="D69" s="22" t="s">
        <v>39</v>
      </c>
      <c r="E69" s="22" t="s">
        <v>40</v>
      </c>
      <c r="F69" s="22">
        <v>6</v>
      </c>
      <c r="G69" s="22">
        <v>6</v>
      </c>
      <c r="H69" s="22" t="s">
        <v>41</v>
      </c>
      <c r="I69" s="22" t="s">
        <v>42</v>
      </c>
      <c r="J69" s="22" t="s">
        <v>58</v>
      </c>
      <c r="K69" s="22" t="s">
        <v>57</v>
      </c>
      <c r="L69" s="22" t="s">
        <v>44</v>
      </c>
      <c r="M69" s="22">
        <v>45</v>
      </c>
      <c r="N69" s="25" t="s">
        <v>66</v>
      </c>
      <c r="O69" s="26" t="s">
        <v>45</v>
      </c>
      <c r="P69" s="26" t="s">
        <v>47</v>
      </c>
      <c r="Q69" s="26" t="s">
        <v>48</v>
      </c>
      <c r="R69" s="48">
        <v>6</v>
      </c>
      <c r="S69" s="48">
        <v>10</v>
      </c>
      <c r="T69" s="27">
        <v>985354.27514236863</v>
      </c>
      <c r="U69" s="27">
        <v>320649</v>
      </c>
      <c r="V69" s="31">
        <f t="shared" si="2"/>
        <v>16.237814564399432</v>
      </c>
      <c r="W69" s="31">
        <f t="shared" si="3"/>
        <v>31.186749373926006</v>
      </c>
      <c r="X69" s="31">
        <v>5.7</v>
      </c>
      <c r="Y69" s="34"/>
      <c r="Z69" s="59"/>
      <c r="AA69" s="61"/>
      <c r="AB69" s="63"/>
      <c r="AC69" s="63"/>
      <c r="AD69" s="65"/>
      <c r="AE69" s="30"/>
      <c r="AF69" s="30"/>
      <c r="AG69" s="30"/>
      <c r="AH69" s="30"/>
      <c r="AI69" s="30"/>
      <c r="AJ69" s="21"/>
      <c r="AK69" s="21"/>
      <c r="AL69" s="21"/>
    </row>
    <row r="70" spans="1:38" ht="15.6" x14ac:dyDescent="0.3">
      <c r="A70" s="22" t="s">
        <v>38</v>
      </c>
      <c r="B70" s="22" t="s">
        <v>37</v>
      </c>
      <c r="C70" s="22" t="s">
        <v>55</v>
      </c>
      <c r="D70" s="22" t="s">
        <v>39</v>
      </c>
      <c r="E70" s="22" t="s">
        <v>40</v>
      </c>
      <c r="F70" s="22">
        <v>6</v>
      </c>
      <c r="G70" s="22">
        <v>6</v>
      </c>
      <c r="H70" s="22" t="s">
        <v>41</v>
      </c>
      <c r="I70" s="22" t="s">
        <v>42</v>
      </c>
      <c r="J70" s="22" t="s">
        <v>58</v>
      </c>
      <c r="K70" s="22" t="s">
        <v>57</v>
      </c>
      <c r="L70" s="22" t="s">
        <v>44</v>
      </c>
      <c r="M70" s="22">
        <v>45</v>
      </c>
      <c r="N70" s="25" t="s">
        <v>67</v>
      </c>
      <c r="O70" s="26" t="s">
        <v>45</v>
      </c>
      <c r="P70" s="26" t="s">
        <v>47</v>
      </c>
      <c r="Q70" s="26" t="s">
        <v>48</v>
      </c>
      <c r="R70" s="48">
        <v>15</v>
      </c>
      <c r="S70" s="48">
        <v>7</v>
      </c>
      <c r="T70" s="27">
        <v>909044.76508841303</v>
      </c>
      <c r="U70" s="27">
        <v>373618</v>
      </c>
      <c r="V70" s="31">
        <f t="shared" si="2"/>
        <v>24.201228415698864</v>
      </c>
      <c r="W70" s="31">
        <f t="shared" si="3"/>
        <v>18.735714018061227</v>
      </c>
      <c r="X70" s="31">
        <v>7.41</v>
      </c>
      <c r="Y70" s="34"/>
      <c r="Z70" s="59"/>
      <c r="AA70" s="61"/>
      <c r="AB70" s="63"/>
      <c r="AC70" s="63"/>
      <c r="AD70" s="65"/>
      <c r="AE70" s="30"/>
      <c r="AF70" s="30"/>
      <c r="AG70" s="30"/>
      <c r="AH70" s="30"/>
      <c r="AI70" s="30"/>
      <c r="AJ70" s="21"/>
      <c r="AK70" s="21"/>
      <c r="AL70" s="21"/>
    </row>
    <row r="71" spans="1:38" ht="15.6" x14ac:dyDescent="0.3">
      <c r="A71" s="22" t="s">
        <v>38</v>
      </c>
      <c r="B71" s="22" t="s">
        <v>37</v>
      </c>
      <c r="C71" s="22" t="s">
        <v>55</v>
      </c>
      <c r="D71" s="22" t="s">
        <v>39</v>
      </c>
      <c r="E71" s="22" t="s">
        <v>40</v>
      </c>
      <c r="F71" s="22">
        <v>6</v>
      </c>
      <c r="G71" s="22">
        <v>6</v>
      </c>
      <c r="H71" s="22" t="s">
        <v>41</v>
      </c>
      <c r="I71" s="22" t="s">
        <v>42</v>
      </c>
      <c r="J71" s="22" t="s">
        <v>58</v>
      </c>
      <c r="K71" s="22" t="s">
        <v>57</v>
      </c>
      <c r="L71" s="22" t="s">
        <v>44</v>
      </c>
      <c r="M71" s="22">
        <v>45</v>
      </c>
      <c r="N71" s="25" t="s">
        <v>68</v>
      </c>
      <c r="O71" s="26" t="s">
        <v>46</v>
      </c>
      <c r="P71" s="26" t="s">
        <v>47</v>
      </c>
      <c r="Q71" s="26" t="s">
        <v>48</v>
      </c>
      <c r="R71" s="48">
        <v>36</v>
      </c>
      <c r="S71" s="48">
        <v>6</v>
      </c>
      <c r="T71" s="27">
        <v>933966.05684685858</v>
      </c>
      <c r="U71" s="27">
        <v>387109</v>
      </c>
      <c r="V71" s="31">
        <f t="shared" si="2"/>
        <v>44.969514354510096</v>
      </c>
      <c r="W71" s="31">
        <f t="shared" si="3"/>
        <v>15.499510473794201</v>
      </c>
      <c r="X71" s="31">
        <v>6.4</v>
      </c>
      <c r="Y71" s="34"/>
      <c r="Z71" s="59"/>
      <c r="AA71" s="61"/>
      <c r="AB71" s="63"/>
      <c r="AC71" s="63"/>
      <c r="AD71" s="65"/>
      <c r="AE71" s="30"/>
      <c r="AF71" s="30"/>
      <c r="AG71" s="30"/>
      <c r="AH71" s="30"/>
      <c r="AI71" s="30"/>
      <c r="AJ71" s="21"/>
      <c r="AK71" s="21"/>
      <c r="AL71" s="21"/>
    </row>
    <row r="72" spans="1:38" ht="15.6" x14ac:dyDescent="0.3">
      <c r="A72" s="22" t="s">
        <v>38</v>
      </c>
      <c r="B72" s="22" t="s">
        <v>37</v>
      </c>
      <c r="C72" s="22" t="s">
        <v>55</v>
      </c>
      <c r="D72" s="22" t="s">
        <v>39</v>
      </c>
      <c r="E72" s="22" t="s">
        <v>40</v>
      </c>
      <c r="F72" s="22">
        <v>6</v>
      </c>
      <c r="G72" s="22">
        <v>6</v>
      </c>
      <c r="H72" s="22" t="s">
        <v>41</v>
      </c>
      <c r="I72" s="22" t="s">
        <v>42</v>
      </c>
      <c r="J72" s="22" t="s">
        <v>58</v>
      </c>
      <c r="K72" s="22" t="s">
        <v>57</v>
      </c>
      <c r="L72" s="22" t="s">
        <v>44</v>
      </c>
      <c r="M72" s="22">
        <v>45</v>
      </c>
      <c r="N72" s="25" t="s">
        <v>69</v>
      </c>
      <c r="O72" s="26" t="s">
        <v>46</v>
      </c>
      <c r="P72" s="26" t="s">
        <v>47</v>
      </c>
      <c r="Q72" s="26" t="s">
        <v>48</v>
      </c>
      <c r="R72" s="48">
        <v>14</v>
      </c>
      <c r="S72" s="48">
        <v>10</v>
      </c>
      <c r="T72" s="27">
        <v>980256.63623326202</v>
      </c>
      <c r="U72" s="27">
        <v>309749</v>
      </c>
      <c r="V72" s="31">
        <f t="shared" si="2"/>
        <v>24.483384363734068</v>
      </c>
      <c r="W72" s="31">
        <f t="shared" si="3"/>
        <v>32.284204307358536</v>
      </c>
      <c r="X72" s="31">
        <v>5.9</v>
      </c>
      <c r="Y72" s="34"/>
      <c r="Z72" s="59"/>
      <c r="AA72" s="61"/>
      <c r="AB72" s="63"/>
      <c r="AC72" s="63"/>
      <c r="AD72" s="65"/>
      <c r="AE72" s="30"/>
      <c r="AF72" s="30"/>
      <c r="AG72" s="30"/>
      <c r="AH72" s="30"/>
      <c r="AI72" s="30"/>
      <c r="AJ72" s="21"/>
      <c r="AK72" s="21"/>
      <c r="AL72" s="21"/>
    </row>
    <row r="73" spans="1:38" ht="15.6" x14ac:dyDescent="0.3">
      <c r="A73" s="22" t="s">
        <v>38</v>
      </c>
      <c r="B73" s="22" t="s">
        <v>37</v>
      </c>
      <c r="C73" s="22" t="s">
        <v>55</v>
      </c>
      <c r="D73" s="22" t="s">
        <v>39</v>
      </c>
      <c r="E73" s="22" t="s">
        <v>40</v>
      </c>
      <c r="F73" s="22">
        <v>6</v>
      </c>
      <c r="G73" s="22">
        <v>6</v>
      </c>
      <c r="H73" s="22" t="s">
        <v>41</v>
      </c>
      <c r="I73" s="22" t="s">
        <v>42</v>
      </c>
      <c r="J73" s="22" t="s">
        <v>58</v>
      </c>
      <c r="K73" s="22" t="s">
        <v>57</v>
      </c>
      <c r="L73" s="22" t="s">
        <v>44</v>
      </c>
      <c r="M73" s="22">
        <v>45</v>
      </c>
      <c r="N73" s="25" t="s">
        <v>70</v>
      </c>
      <c r="O73" s="26" t="s">
        <v>46</v>
      </c>
      <c r="P73" s="26" t="s">
        <v>47</v>
      </c>
      <c r="Q73" s="26" t="s">
        <v>48</v>
      </c>
      <c r="R73" s="48">
        <v>42</v>
      </c>
      <c r="S73" s="48">
        <v>7</v>
      </c>
      <c r="T73" s="27">
        <v>995186.80891957728</v>
      </c>
      <c r="U73" s="27">
        <v>335471</v>
      </c>
      <c r="V73" s="31">
        <f t="shared" si="2"/>
        <v>49.236987026784206</v>
      </c>
      <c r="W73" s="31">
        <f t="shared" si="3"/>
        <v>20.866185154603528</v>
      </c>
      <c r="X73" s="31">
        <v>6.24</v>
      </c>
      <c r="Y73" s="34"/>
      <c r="Z73" s="59"/>
      <c r="AA73" s="61"/>
      <c r="AB73" s="63"/>
      <c r="AC73" s="63"/>
      <c r="AD73" s="66"/>
      <c r="AE73" s="30"/>
      <c r="AF73" s="30"/>
      <c r="AG73" s="30"/>
      <c r="AH73" s="30"/>
      <c r="AI73" s="30"/>
      <c r="AJ73" s="21"/>
      <c r="AK73" s="21"/>
      <c r="AL73" s="21"/>
    </row>
    <row r="74" spans="1:38" ht="15.6" x14ac:dyDescent="0.3">
      <c r="A74" s="12" t="s">
        <v>38</v>
      </c>
      <c r="B74" s="40" t="s">
        <v>37</v>
      </c>
      <c r="C74" s="12" t="s">
        <v>55</v>
      </c>
      <c r="D74" s="12" t="s">
        <v>39</v>
      </c>
      <c r="E74" s="12" t="s">
        <v>40</v>
      </c>
      <c r="F74" s="12">
        <v>6</v>
      </c>
      <c r="G74" s="13">
        <v>6</v>
      </c>
      <c r="H74" s="12" t="s">
        <v>41</v>
      </c>
      <c r="I74" s="13" t="s">
        <v>42</v>
      </c>
      <c r="J74" s="12" t="s">
        <v>43</v>
      </c>
      <c r="K74" s="37">
        <v>0</v>
      </c>
      <c r="L74" s="14" t="s">
        <v>44</v>
      </c>
      <c r="M74" s="15">
        <v>-1</v>
      </c>
      <c r="N74" s="13" t="s">
        <v>71</v>
      </c>
      <c r="O74" s="12" t="s">
        <v>45</v>
      </c>
      <c r="P74" s="13" t="s">
        <v>47</v>
      </c>
      <c r="Q74" s="12" t="s">
        <v>48</v>
      </c>
      <c r="R74" s="46">
        <v>7</v>
      </c>
      <c r="S74" s="46">
        <v>9</v>
      </c>
      <c r="T74" s="16">
        <v>934489.98563100304</v>
      </c>
      <c r="U74" s="16">
        <v>348874</v>
      </c>
      <c r="V74" s="29">
        <f t="shared" si="2"/>
        <v>17.121638804075779</v>
      </c>
      <c r="W74" s="17">
        <f t="shared" si="3"/>
        <v>25.797279246948758</v>
      </c>
      <c r="X74" s="29">
        <v>8.91</v>
      </c>
      <c r="Y74" s="34" t="s">
        <v>97</v>
      </c>
      <c r="Z74" s="58">
        <v>0</v>
      </c>
      <c r="AA74" s="60">
        <v>-1</v>
      </c>
      <c r="AB74" s="62">
        <f>AVERAGE(V74:V79)</f>
        <v>23.751176501488512</v>
      </c>
      <c r="AC74" s="62">
        <f>AVERAGE(W74:W79)</f>
        <v>24.296927608083323</v>
      </c>
      <c r="AD74" s="64">
        <f>AVERAGE(X74:X79)</f>
        <v>10.32</v>
      </c>
      <c r="AE74" s="30"/>
      <c r="AF74" s="30"/>
      <c r="AG74" s="30"/>
      <c r="AH74" s="30"/>
      <c r="AI74" s="30"/>
      <c r="AJ74" s="21"/>
      <c r="AK74" s="21"/>
      <c r="AL74" s="21"/>
    </row>
    <row r="75" spans="1:38" ht="15.6" x14ac:dyDescent="0.3">
      <c r="A75" s="12" t="s">
        <v>38</v>
      </c>
      <c r="B75" s="40" t="s">
        <v>37</v>
      </c>
      <c r="C75" s="12" t="s">
        <v>55</v>
      </c>
      <c r="D75" s="12" t="s">
        <v>39</v>
      </c>
      <c r="E75" s="12" t="s">
        <v>40</v>
      </c>
      <c r="F75" s="12">
        <v>6</v>
      </c>
      <c r="G75" s="13">
        <v>6</v>
      </c>
      <c r="H75" s="12" t="s">
        <v>41</v>
      </c>
      <c r="I75" s="13" t="s">
        <v>42</v>
      </c>
      <c r="J75" s="12" t="s">
        <v>43</v>
      </c>
      <c r="K75" s="37">
        <v>0</v>
      </c>
      <c r="L75" s="14" t="s">
        <v>44</v>
      </c>
      <c r="M75" s="15">
        <v>-1</v>
      </c>
      <c r="N75" s="13" t="s">
        <v>72</v>
      </c>
      <c r="O75" s="12" t="s">
        <v>45</v>
      </c>
      <c r="P75" s="13" t="s">
        <v>47</v>
      </c>
      <c r="Q75" s="12" t="s">
        <v>48</v>
      </c>
      <c r="R75" s="46">
        <v>8</v>
      </c>
      <c r="S75" s="46">
        <v>8</v>
      </c>
      <c r="T75" s="16">
        <v>332624.867162593</v>
      </c>
      <c r="U75" s="16">
        <v>375257</v>
      </c>
      <c r="V75" s="29">
        <f t="shared" si="2"/>
        <v>48.102236421725237</v>
      </c>
      <c r="W75" s="17">
        <f t="shared" si="3"/>
        <v>21.318722901904561</v>
      </c>
      <c r="X75" s="29">
        <v>10.58</v>
      </c>
      <c r="Y75" s="34"/>
      <c r="Z75" s="59"/>
      <c r="AA75" s="61"/>
      <c r="AB75" s="63"/>
      <c r="AC75" s="63"/>
      <c r="AD75" s="65"/>
      <c r="AE75" s="30"/>
      <c r="AF75" s="30"/>
      <c r="AG75" s="30"/>
      <c r="AH75" s="30"/>
      <c r="AI75" s="30"/>
      <c r="AJ75" s="21"/>
      <c r="AK75" s="21"/>
      <c r="AL75" s="21"/>
    </row>
    <row r="76" spans="1:38" ht="15.6" x14ac:dyDescent="0.3">
      <c r="A76" s="12" t="s">
        <v>38</v>
      </c>
      <c r="B76" s="40" t="s">
        <v>37</v>
      </c>
      <c r="C76" s="12" t="s">
        <v>55</v>
      </c>
      <c r="D76" s="12" t="s">
        <v>39</v>
      </c>
      <c r="E76" s="12" t="s">
        <v>40</v>
      </c>
      <c r="F76" s="12">
        <v>6</v>
      </c>
      <c r="G76" s="13">
        <v>6</v>
      </c>
      <c r="H76" s="12" t="s">
        <v>41</v>
      </c>
      <c r="I76" s="13" t="s">
        <v>42</v>
      </c>
      <c r="J76" s="12" t="s">
        <v>43</v>
      </c>
      <c r="K76" s="37">
        <v>0</v>
      </c>
      <c r="L76" s="14" t="s">
        <v>44</v>
      </c>
      <c r="M76" s="15">
        <v>-1</v>
      </c>
      <c r="N76" s="13" t="s">
        <v>73</v>
      </c>
      <c r="O76" s="12" t="s">
        <v>45</v>
      </c>
      <c r="P76" s="13" t="s">
        <v>47</v>
      </c>
      <c r="Q76" s="12" t="s">
        <v>48</v>
      </c>
      <c r="R76" s="46">
        <v>12</v>
      </c>
      <c r="S76" s="46">
        <v>10</v>
      </c>
      <c r="T76" s="16">
        <v>944970.30861906533</v>
      </c>
      <c r="U76" s="16">
        <v>346938</v>
      </c>
      <c r="V76" s="29">
        <f t="shared" si="2"/>
        <v>23.28115476151812</v>
      </c>
      <c r="W76" s="17">
        <f t="shared" si="3"/>
        <v>28.823593840974468</v>
      </c>
      <c r="X76" s="29">
        <v>10.199999999999999</v>
      </c>
      <c r="Y76" s="34"/>
      <c r="Z76" s="59"/>
      <c r="AA76" s="61"/>
      <c r="AB76" s="63"/>
      <c r="AC76" s="63"/>
      <c r="AD76" s="65"/>
      <c r="AE76" s="30"/>
      <c r="AF76" s="30"/>
      <c r="AG76" s="30"/>
      <c r="AH76" s="30"/>
      <c r="AI76" s="30"/>
      <c r="AJ76" s="21"/>
      <c r="AK76" s="21"/>
      <c r="AL76" s="21"/>
    </row>
    <row r="77" spans="1:38" ht="15.6" x14ac:dyDescent="0.3">
      <c r="A77" s="12" t="s">
        <v>38</v>
      </c>
      <c r="B77" s="40" t="s">
        <v>37</v>
      </c>
      <c r="C77" s="12" t="s">
        <v>55</v>
      </c>
      <c r="D77" s="12" t="s">
        <v>39</v>
      </c>
      <c r="E77" s="12" t="s">
        <v>40</v>
      </c>
      <c r="F77" s="12">
        <v>6</v>
      </c>
      <c r="G77" s="13">
        <v>6</v>
      </c>
      <c r="H77" s="12" t="s">
        <v>41</v>
      </c>
      <c r="I77" s="13" t="s">
        <v>42</v>
      </c>
      <c r="J77" s="12" t="s">
        <v>43</v>
      </c>
      <c r="K77" s="37">
        <v>0</v>
      </c>
      <c r="L77" s="14" t="s">
        <v>44</v>
      </c>
      <c r="M77" s="15">
        <v>-1</v>
      </c>
      <c r="N77" s="13" t="s">
        <v>74</v>
      </c>
      <c r="O77" s="12" t="s">
        <v>46</v>
      </c>
      <c r="P77" s="13" t="s">
        <v>47</v>
      </c>
      <c r="Q77" s="12" t="s">
        <v>48</v>
      </c>
      <c r="R77" s="46">
        <v>11</v>
      </c>
      <c r="S77" s="46">
        <v>11</v>
      </c>
      <c r="T77" s="16">
        <v>990410.95890411001</v>
      </c>
      <c r="U77" s="16">
        <v>395248</v>
      </c>
      <c r="V77" s="29">
        <f t="shared" si="2"/>
        <v>22.213001383125857</v>
      </c>
      <c r="W77" s="17">
        <f t="shared" si="3"/>
        <v>27.830627858964498</v>
      </c>
      <c r="X77" s="29">
        <v>11.07</v>
      </c>
      <c r="Y77" s="34"/>
      <c r="Z77" s="59"/>
      <c r="AA77" s="61"/>
      <c r="AB77" s="63"/>
      <c r="AC77" s="63"/>
      <c r="AD77" s="65"/>
      <c r="AE77" s="30"/>
      <c r="AF77" s="30"/>
      <c r="AG77" s="30"/>
      <c r="AH77" s="30"/>
      <c r="AI77" s="30"/>
      <c r="AJ77" s="21"/>
      <c r="AK77" s="21"/>
      <c r="AL77" s="21"/>
    </row>
    <row r="78" spans="1:38" ht="15.6" x14ac:dyDescent="0.3">
      <c r="A78" s="12" t="s">
        <v>38</v>
      </c>
      <c r="B78" s="40" t="s">
        <v>37</v>
      </c>
      <c r="C78" s="12" t="s">
        <v>55</v>
      </c>
      <c r="D78" s="12" t="s">
        <v>39</v>
      </c>
      <c r="E78" s="12" t="s">
        <v>40</v>
      </c>
      <c r="F78" s="12">
        <v>6</v>
      </c>
      <c r="G78" s="13">
        <v>6</v>
      </c>
      <c r="H78" s="12" t="s">
        <v>41</v>
      </c>
      <c r="I78" s="13" t="s">
        <v>42</v>
      </c>
      <c r="J78" s="12" t="s">
        <v>43</v>
      </c>
      <c r="K78" s="37">
        <v>0</v>
      </c>
      <c r="L78" s="14" t="s">
        <v>44</v>
      </c>
      <c r="M78" s="15">
        <v>-1</v>
      </c>
      <c r="N78" s="13" t="s">
        <v>75</v>
      </c>
      <c r="O78" s="12" t="s">
        <v>46</v>
      </c>
      <c r="P78" s="13" t="s">
        <v>47</v>
      </c>
      <c r="Q78" s="12" t="s">
        <v>48</v>
      </c>
      <c r="R78" s="46">
        <v>8</v>
      </c>
      <c r="S78" s="46">
        <v>9</v>
      </c>
      <c r="T78" s="16">
        <v>919867.13003912137</v>
      </c>
      <c r="U78" s="16">
        <v>349061</v>
      </c>
      <c r="V78" s="29">
        <f t="shared" si="2"/>
        <v>18.48092995700042</v>
      </c>
      <c r="W78" s="17">
        <f t="shared" si="3"/>
        <v>25.783459051569785</v>
      </c>
      <c r="X78" s="29">
        <v>9.4600000000000009</v>
      </c>
      <c r="Y78" s="34"/>
      <c r="Z78" s="59"/>
      <c r="AA78" s="61"/>
      <c r="AB78" s="63"/>
      <c r="AC78" s="63"/>
      <c r="AD78" s="65"/>
      <c r="AE78" s="30"/>
      <c r="AF78" s="30"/>
      <c r="AG78" s="30"/>
      <c r="AH78" s="30"/>
      <c r="AI78" s="30"/>
      <c r="AJ78" s="21"/>
      <c r="AK78" s="21"/>
      <c r="AL78" s="21"/>
    </row>
    <row r="79" spans="1:38" ht="15.6" x14ac:dyDescent="0.3">
      <c r="A79" s="12" t="s">
        <v>38</v>
      </c>
      <c r="B79" s="40" t="s">
        <v>37</v>
      </c>
      <c r="C79" s="12" t="s">
        <v>55</v>
      </c>
      <c r="D79" s="12" t="s">
        <v>39</v>
      </c>
      <c r="E79" s="12" t="s">
        <v>40</v>
      </c>
      <c r="F79" s="12">
        <v>6</v>
      </c>
      <c r="G79" s="13">
        <v>6</v>
      </c>
      <c r="H79" s="12" t="s">
        <v>41</v>
      </c>
      <c r="I79" s="13" t="s">
        <v>42</v>
      </c>
      <c r="J79" s="12" t="s">
        <v>43</v>
      </c>
      <c r="K79" s="37">
        <v>0</v>
      </c>
      <c r="L79" s="14" t="s">
        <v>44</v>
      </c>
      <c r="M79" s="15">
        <v>-1</v>
      </c>
      <c r="N79" s="13" t="s">
        <v>76</v>
      </c>
      <c r="O79" s="12" t="s">
        <v>46</v>
      </c>
      <c r="P79" s="13" t="s">
        <v>47</v>
      </c>
      <c r="Q79" s="12" t="s">
        <v>48</v>
      </c>
      <c r="R79" s="46">
        <v>6</v>
      </c>
      <c r="S79" s="46">
        <v>6</v>
      </c>
      <c r="T79" s="16">
        <v>901706.63660625892</v>
      </c>
      <c r="U79" s="16">
        <v>369734</v>
      </c>
      <c r="V79" s="29">
        <f t="shared" si="2"/>
        <v>13.308097681485675</v>
      </c>
      <c r="W79" s="17">
        <f t="shared" si="3"/>
        <v>16.227882748137851</v>
      </c>
      <c r="X79" s="29">
        <v>11.7</v>
      </c>
      <c r="Y79" s="32"/>
      <c r="Z79" s="59"/>
      <c r="AA79" s="61"/>
      <c r="AB79" s="63"/>
      <c r="AC79" s="63"/>
      <c r="AD79" s="66"/>
      <c r="AE79" s="30"/>
      <c r="AF79" s="30"/>
      <c r="AG79" s="30"/>
      <c r="AH79" s="30"/>
      <c r="AI79" s="30"/>
      <c r="AJ79" s="21"/>
      <c r="AK79" s="21"/>
      <c r="AL79" s="21"/>
    </row>
    <row r="80" spans="1:38" ht="15.6" x14ac:dyDescent="0.3">
      <c r="A80" s="22" t="s">
        <v>38</v>
      </c>
      <c r="B80" s="22" t="s">
        <v>37</v>
      </c>
      <c r="C80" s="22" t="s">
        <v>55</v>
      </c>
      <c r="D80" s="22" t="s">
        <v>39</v>
      </c>
      <c r="E80" s="22" t="s">
        <v>40</v>
      </c>
      <c r="F80" s="22">
        <v>6</v>
      </c>
      <c r="G80" s="22">
        <v>6</v>
      </c>
      <c r="H80" s="22" t="s">
        <v>41</v>
      </c>
      <c r="I80" s="22" t="s">
        <v>42</v>
      </c>
      <c r="J80" s="22" t="s">
        <v>43</v>
      </c>
      <c r="K80" s="22">
        <v>0</v>
      </c>
      <c r="L80" s="22" t="s">
        <v>44</v>
      </c>
      <c r="M80" s="22">
        <v>15</v>
      </c>
      <c r="N80" s="25" t="s">
        <v>71</v>
      </c>
      <c r="O80" s="26" t="s">
        <v>45</v>
      </c>
      <c r="P80" s="26" t="s">
        <v>47</v>
      </c>
      <c r="Q80" s="26" t="s">
        <v>48</v>
      </c>
      <c r="R80" s="48">
        <v>6</v>
      </c>
      <c r="S80" s="48">
        <v>3</v>
      </c>
      <c r="T80" s="27">
        <v>936251.50014245952</v>
      </c>
      <c r="U80" s="27">
        <v>336998</v>
      </c>
      <c r="V80" s="31">
        <f t="shared" si="2"/>
        <v>9.6128016869725332</v>
      </c>
      <c r="W80" s="31">
        <f t="shared" si="3"/>
        <v>8.9021299829672582</v>
      </c>
      <c r="X80" s="31">
        <v>7.98</v>
      </c>
      <c r="Y80" s="32"/>
      <c r="Z80" s="58">
        <v>0</v>
      </c>
      <c r="AA80" s="60">
        <v>15</v>
      </c>
      <c r="AB80" s="62">
        <f>AVERAGE(V80:V85)</f>
        <v>21.790681159230743</v>
      </c>
      <c r="AC80" s="62">
        <f>AVERAGE(W80:W85)</f>
        <v>27.952144461325588</v>
      </c>
      <c r="AD80" s="64">
        <f>AVERAGE(X80:X85)</f>
        <v>8.288333333333334</v>
      </c>
      <c r="AE80" s="30"/>
      <c r="AF80" s="30"/>
      <c r="AG80" s="30"/>
      <c r="AH80" s="30"/>
      <c r="AI80" s="30"/>
      <c r="AJ80" s="21"/>
      <c r="AK80" s="21"/>
      <c r="AL80" s="21"/>
    </row>
    <row r="81" spans="1:38" ht="15.6" x14ac:dyDescent="0.3">
      <c r="A81" s="22" t="s">
        <v>38</v>
      </c>
      <c r="B81" s="22" t="s">
        <v>37</v>
      </c>
      <c r="C81" s="22" t="s">
        <v>55</v>
      </c>
      <c r="D81" s="22" t="s">
        <v>39</v>
      </c>
      <c r="E81" s="22" t="s">
        <v>40</v>
      </c>
      <c r="F81" s="22">
        <v>6</v>
      </c>
      <c r="G81" s="22">
        <v>6</v>
      </c>
      <c r="H81" s="22" t="s">
        <v>41</v>
      </c>
      <c r="I81" s="22" t="s">
        <v>42</v>
      </c>
      <c r="J81" s="22" t="s">
        <v>43</v>
      </c>
      <c r="K81" s="22">
        <v>0</v>
      </c>
      <c r="L81" s="22" t="s">
        <v>44</v>
      </c>
      <c r="M81" s="22">
        <v>15</v>
      </c>
      <c r="N81" s="25" t="s">
        <v>72</v>
      </c>
      <c r="O81" s="26" t="s">
        <v>45</v>
      </c>
      <c r="P81" s="26" t="s">
        <v>47</v>
      </c>
      <c r="Q81" s="26" t="s">
        <v>48</v>
      </c>
      <c r="R81" s="48">
        <v>8</v>
      </c>
      <c r="S81" s="48">
        <v>8</v>
      </c>
      <c r="T81" s="27">
        <v>911812.22394035873</v>
      </c>
      <c r="U81" s="27">
        <v>358807</v>
      </c>
      <c r="V81" s="31">
        <f t="shared" si="2"/>
        <v>17.547472582519966</v>
      </c>
      <c r="W81" s="31">
        <f t="shared" si="3"/>
        <v>22.296109050269365</v>
      </c>
      <c r="X81" s="31">
        <v>9.77</v>
      </c>
      <c r="Y81" s="32"/>
      <c r="Z81" s="59"/>
      <c r="AA81" s="61"/>
      <c r="AB81" s="63"/>
      <c r="AC81" s="63"/>
      <c r="AD81" s="65"/>
      <c r="AE81" s="30"/>
      <c r="AF81" s="30"/>
      <c r="AG81" s="30"/>
      <c r="AH81" s="30"/>
      <c r="AI81" s="30"/>
      <c r="AJ81" s="21"/>
      <c r="AK81" s="21"/>
      <c r="AL81" s="21"/>
    </row>
    <row r="82" spans="1:38" ht="15.6" x14ac:dyDescent="0.3">
      <c r="A82" s="22" t="s">
        <v>38</v>
      </c>
      <c r="B82" s="22" t="s">
        <v>37</v>
      </c>
      <c r="C82" s="22" t="s">
        <v>55</v>
      </c>
      <c r="D82" s="22" t="s">
        <v>39</v>
      </c>
      <c r="E82" s="22" t="s">
        <v>40</v>
      </c>
      <c r="F82" s="22">
        <v>6</v>
      </c>
      <c r="G82" s="22">
        <v>6</v>
      </c>
      <c r="H82" s="22" t="s">
        <v>41</v>
      </c>
      <c r="I82" s="22" t="s">
        <v>42</v>
      </c>
      <c r="J82" s="22" t="s">
        <v>43</v>
      </c>
      <c r="K82" s="22">
        <v>0</v>
      </c>
      <c r="L82" s="22" t="s">
        <v>44</v>
      </c>
      <c r="M82" s="22">
        <v>15</v>
      </c>
      <c r="N82" s="25" t="s">
        <v>73</v>
      </c>
      <c r="O82" s="26" t="s">
        <v>45</v>
      </c>
      <c r="P82" s="26" t="s">
        <v>47</v>
      </c>
      <c r="Q82" s="26" t="s">
        <v>48</v>
      </c>
      <c r="R82" s="48">
        <v>12</v>
      </c>
      <c r="S82" s="48">
        <v>17</v>
      </c>
      <c r="T82" s="27">
        <v>997528.37698393199</v>
      </c>
      <c r="U82" s="27">
        <v>399653</v>
      </c>
      <c r="V82" s="31">
        <f t="shared" si="2"/>
        <v>29.07185466511007</v>
      </c>
      <c r="W82" s="31">
        <f t="shared" si="3"/>
        <v>42.536900761410521</v>
      </c>
      <c r="X82" s="31">
        <v>8.1300000000000008</v>
      </c>
      <c r="Y82" s="32"/>
      <c r="Z82" s="59"/>
      <c r="AA82" s="61"/>
      <c r="AB82" s="63"/>
      <c r="AC82" s="63"/>
      <c r="AD82" s="65"/>
      <c r="AE82" s="30"/>
      <c r="AF82" s="30"/>
      <c r="AG82" s="30"/>
      <c r="AH82" s="30"/>
      <c r="AI82" s="30"/>
      <c r="AJ82" s="21"/>
      <c r="AK82" s="21"/>
      <c r="AL82" s="21"/>
    </row>
    <row r="83" spans="1:38" ht="15.6" x14ac:dyDescent="0.3">
      <c r="A83" s="22" t="s">
        <v>38</v>
      </c>
      <c r="B83" s="22" t="s">
        <v>37</v>
      </c>
      <c r="C83" s="22" t="s">
        <v>55</v>
      </c>
      <c r="D83" s="22" t="s">
        <v>39</v>
      </c>
      <c r="E83" s="22" t="s">
        <v>40</v>
      </c>
      <c r="F83" s="22">
        <v>6</v>
      </c>
      <c r="G83" s="22">
        <v>6</v>
      </c>
      <c r="H83" s="22" t="s">
        <v>41</v>
      </c>
      <c r="I83" s="22" t="s">
        <v>42</v>
      </c>
      <c r="J83" s="22" t="s">
        <v>43</v>
      </c>
      <c r="K83" s="22">
        <v>0</v>
      </c>
      <c r="L83" s="22" t="s">
        <v>44</v>
      </c>
      <c r="M83" s="22">
        <v>15</v>
      </c>
      <c r="N83" s="25" t="s">
        <v>74</v>
      </c>
      <c r="O83" s="26" t="s">
        <v>46</v>
      </c>
      <c r="P83" s="26" t="s">
        <v>47</v>
      </c>
      <c r="Q83" s="26" t="s">
        <v>48</v>
      </c>
      <c r="R83" s="48">
        <v>10</v>
      </c>
      <c r="S83" s="48">
        <v>13</v>
      </c>
      <c r="T83" s="27">
        <v>867424.66466020141</v>
      </c>
      <c r="U83" s="27">
        <v>326339</v>
      </c>
      <c r="V83" s="31">
        <f t="shared" si="2"/>
        <v>26.51527093596059</v>
      </c>
      <c r="W83" s="31">
        <f t="shared" si="3"/>
        <v>39.835876190096805</v>
      </c>
      <c r="X83" s="31">
        <v>9.51</v>
      </c>
      <c r="Y83" s="32"/>
      <c r="Z83" s="59"/>
      <c r="AA83" s="61"/>
      <c r="AB83" s="63"/>
      <c r="AC83" s="63"/>
      <c r="AD83" s="65"/>
      <c r="AE83" s="30"/>
      <c r="AF83" s="30"/>
      <c r="AG83" s="30"/>
      <c r="AH83" s="30"/>
      <c r="AI83" s="30"/>
      <c r="AJ83" s="21"/>
      <c r="AK83" s="21"/>
      <c r="AL83" s="21"/>
    </row>
    <row r="84" spans="1:38" ht="15.6" x14ac:dyDescent="0.3">
      <c r="A84" s="22" t="s">
        <v>38</v>
      </c>
      <c r="B84" s="22" t="s">
        <v>37</v>
      </c>
      <c r="C84" s="22" t="s">
        <v>55</v>
      </c>
      <c r="D84" s="22" t="s">
        <v>39</v>
      </c>
      <c r="E84" s="22" t="s">
        <v>40</v>
      </c>
      <c r="F84" s="22">
        <v>6</v>
      </c>
      <c r="G84" s="22">
        <v>6</v>
      </c>
      <c r="H84" s="22" t="s">
        <v>41</v>
      </c>
      <c r="I84" s="22" t="s">
        <v>42</v>
      </c>
      <c r="J84" s="22" t="s">
        <v>43</v>
      </c>
      <c r="K84" s="22">
        <v>0</v>
      </c>
      <c r="L84" s="22" t="s">
        <v>44</v>
      </c>
      <c r="M84" s="22">
        <v>15</v>
      </c>
      <c r="N84" s="25" t="s">
        <v>75</v>
      </c>
      <c r="O84" s="26" t="s">
        <v>46</v>
      </c>
      <c r="P84" s="26" t="s">
        <v>47</v>
      </c>
      <c r="Q84" s="26" t="s">
        <v>48</v>
      </c>
      <c r="R84" s="48">
        <v>18</v>
      </c>
      <c r="S84" s="48">
        <v>5</v>
      </c>
      <c r="T84" s="27">
        <v>970135.81243622268</v>
      </c>
      <c r="U84" s="27">
        <v>332298</v>
      </c>
      <c r="V84" s="31">
        <f t="shared" si="2"/>
        <v>23.708020779319529</v>
      </c>
      <c r="W84" s="31">
        <f t="shared" si="3"/>
        <v>15.046735159405113</v>
      </c>
      <c r="X84" s="31">
        <v>7.18</v>
      </c>
      <c r="Y84" s="32"/>
      <c r="Z84" s="59"/>
      <c r="AA84" s="61"/>
      <c r="AB84" s="63"/>
      <c r="AC84" s="63"/>
      <c r="AD84" s="65"/>
      <c r="AE84" s="30"/>
      <c r="AF84" s="30"/>
      <c r="AG84" s="30"/>
      <c r="AH84" s="30"/>
      <c r="AI84" s="30"/>
      <c r="AJ84" s="21"/>
      <c r="AK84" s="21"/>
      <c r="AL84" s="21"/>
    </row>
    <row r="85" spans="1:38" ht="15.6" x14ac:dyDescent="0.3">
      <c r="A85" s="22" t="s">
        <v>38</v>
      </c>
      <c r="B85" s="22" t="s">
        <v>37</v>
      </c>
      <c r="C85" s="22" t="s">
        <v>55</v>
      </c>
      <c r="D85" s="22" t="s">
        <v>39</v>
      </c>
      <c r="E85" s="22" t="s">
        <v>40</v>
      </c>
      <c r="F85" s="22">
        <v>6</v>
      </c>
      <c r="G85" s="22">
        <v>6</v>
      </c>
      <c r="H85" s="22" t="s">
        <v>41</v>
      </c>
      <c r="I85" s="22" t="s">
        <v>42</v>
      </c>
      <c r="J85" s="22" t="s">
        <v>43</v>
      </c>
      <c r="K85" s="22">
        <v>0</v>
      </c>
      <c r="L85" s="22" t="s">
        <v>44</v>
      </c>
      <c r="M85" s="22">
        <v>15</v>
      </c>
      <c r="N85" s="25" t="s">
        <v>76</v>
      </c>
      <c r="O85" s="26" t="s">
        <v>46</v>
      </c>
      <c r="P85" s="26" t="s">
        <v>47</v>
      </c>
      <c r="Q85" s="26" t="s">
        <v>48</v>
      </c>
      <c r="R85" s="48">
        <v>10</v>
      </c>
      <c r="S85" s="48">
        <v>14</v>
      </c>
      <c r="T85" s="27">
        <v>988115.18500559311</v>
      </c>
      <c r="U85" s="27">
        <v>358101</v>
      </c>
      <c r="V85" s="31">
        <f t="shared" si="2"/>
        <v>24.288666305501771</v>
      </c>
      <c r="W85" s="31">
        <f t="shared" si="3"/>
        <v>39.09511562380446</v>
      </c>
      <c r="X85" s="31">
        <v>7.16</v>
      </c>
      <c r="Y85" s="32"/>
      <c r="Z85" s="59"/>
      <c r="AA85" s="61"/>
      <c r="AB85" s="63"/>
      <c r="AC85" s="63"/>
      <c r="AD85" s="66"/>
      <c r="AE85" s="30"/>
      <c r="AF85" s="30"/>
      <c r="AG85" s="30"/>
      <c r="AH85" s="30"/>
      <c r="AI85" s="30"/>
      <c r="AJ85" s="21"/>
      <c r="AK85" s="21"/>
      <c r="AL85" s="21"/>
    </row>
    <row r="86" spans="1:38" ht="15.6" x14ac:dyDescent="0.3">
      <c r="A86" s="12" t="s">
        <v>38</v>
      </c>
      <c r="B86" s="40" t="s">
        <v>37</v>
      </c>
      <c r="C86" s="12" t="s">
        <v>55</v>
      </c>
      <c r="D86" s="12" t="s">
        <v>39</v>
      </c>
      <c r="E86" s="12" t="s">
        <v>40</v>
      </c>
      <c r="F86" s="12">
        <v>6</v>
      </c>
      <c r="G86" s="13">
        <v>6</v>
      </c>
      <c r="H86" s="12" t="s">
        <v>41</v>
      </c>
      <c r="I86" s="13" t="s">
        <v>42</v>
      </c>
      <c r="J86" s="12" t="s">
        <v>43</v>
      </c>
      <c r="K86" s="37">
        <v>0</v>
      </c>
      <c r="L86" s="14" t="s">
        <v>44</v>
      </c>
      <c r="M86" s="15">
        <v>30</v>
      </c>
      <c r="N86" s="13" t="s">
        <v>71</v>
      </c>
      <c r="O86" s="12" t="s">
        <v>45</v>
      </c>
      <c r="P86" s="13" t="s">
        <v>47</v>
      </c>
      <c r="Q86" s="12" t="s">
        <v>48</v>
      </c>
      <c r="R86" s="46">
        <v>8</v>
      </c>
      <c r="S86" s="46">
        <v>11</v>
      </c>
      <c r="T86" s="16">
        <v>939886.53953882249</v>
      </c>
      <c r="U86" s="16">
        <v>369710</v>
      </c>
      <c r="V86" s="29">
        <f t="shared" si="2"/>
        <v>20.215205985738233</v>
      </c>
      <c r="W86" s="17">
        <f t="shared" si="3"/>
        <v>29.753049687592981</v>
      </c>
      <c r="X86" s="29">
        <v>5.78</v>
      </c>
      <c r="Y86" s="32"/>
      <c r="Z86" s="58">
        <v>0</v>
      </c>
      <c r="AA86" s="60">
        <v>30</v>
      </c>
      <c r="AB86" s="62">
        <f>AVERAGE(V86:V91)</f>
        <v>18.675837202682597</v>
      </c>
      <c r="AC86" s="62">
        <f>AVERAGE(W86:W91)</f>
        <v>18.506750450406187</v>
      </c>
      <c r="AD86" s="64">
        <f>AVERAGE(X86:X91)</f>
        <v>5.5966666666666667</v>
      </c>
      <c r="AE86" s="30"/>
      <c r="AF86" s="30"/>
      <c r="AG86" s="30"/>
      <c r="AH86" s="30"/>
      <c r="AI86" s="30"/>
      <c r="AJ86" s="21"/>
      <c r="AK86" s="21"/>
      <c r="AL86" s="21"/>
    </row>
    <row r="87" spans="1:38" ht="15.6" x14ac:dyDescent="0.3">
      <c r="A87" s="12" t="s">
        <v>38</v>
      </c>
      <c r="B87" s="40" t="s">
        <v>37</v>
      </c>
      <c r="C87" s="12" t="s">
        <v>55</v>
      </c>
      <c r="D87" s="12" t="s">
        <v>39</v>
      </c>
      <c r="E87" s="12" t="s">
        <v>40</v>
      </c>
      <c r="F87" s="12">
        <v>6</v>
      </c>
      <c r="G87" s="13">
        <v>6</v>
      </c>
      <c r="H87" s="12" t="s">
        <v>41</v>
      </c>
      <c r="I87" s="13" t="s">
        <v>42</v>
      </c>
      <c r="J87" s="12" t="s">
        <v>43</v>
      </c>
      <c r="K87" s="37">
        <v>0</v>
      </c>
      <c r="L87" s="14" t="s">
        <v>44</v>
      </c>
      <c r="M87" s="15">
        <v>30</v>
      </c>
      <c r="N87" s="13" t="s">
        <v>72</v>
      </c>
      <c r="O87" s="12" t="s">
        <v>45</v>
      </c>
      <c r="P87" s="13" t="s">
        <v>47</v>
      </c>
      <c r="Q87" s="12" t="s">
        <v>48</v>
      </c>
      <c r="R87" s="46">
        <v>12</v>
      </c>
      <c r="S87" s="46">
        <v>6</v>
      </c>
      <c r="T87" s="16">
        <v>931787.82515777869</v>
      </c>
      <c r="U87" s="16">
        <v>372772</v>
      </c>
      <c r="V87" s="29">
        <f t="shared" si="2"/>
        <v>19.317702500515153</v>
      </c>
      <c r="W87" s="17">
        <f t="shared" si="3"/>
        <v>16.095629500069748</v>
      </c>
      <c r="X87" s="29">
        <v>4.8899999999999997</v>
      </c>
      <c r="Y87" s="32"/>
      <c r="Z87" s="59"/>
      <c r="AA87" s="61"/>
      <c r="AB87" s="63"/>
      <c r="AC87" s="63"/>
      <c r="AD87" s="65"/>
      <c r="AE87" s="30"/>
      <c r="AF87" s="30"/>
      <c r="AG87" s="30"/>
      <c r="AH87" s="30"/>
      <c r="AI87" s="30"/>
      <c r="AJ87" s="21"/>
      <c r="AK87" s="21"/>
      <c r="AL87" s="21"/>
    </row>
    <row r="88" spans="1:38" ht="15.6" x14ac:dyDescent="0.3">
      <c r="A88" s="12" t="s">
        <v>38</v>
      </c>
      <c r="B88" s="40" t="s">
        <v>37</v>
      </c>
      <c r="C88" s="12" t="s">
        <v>55</v>
      </c>
      <c r="D88" s="12" t="s">
        <v>39</v>
      </c>
      <c r="E88" s="12" t="s">
        <v>40</v>
      </c>
      <c r="F88" s="12">
        <v>6</v>
      </c>
      <c r="G88" s="13">
        <v>6</v>
      </c>
      <c r="H88" s="12" t="s">
        <v>41</v>
      </c>
      <c r="I88" s="13" t="s">
        <v>42</v>
      </c>
      <c r="J88" s="12" t="s">
        <v>43</v>
      </c>
      <c r="K88" s="37">
        <v>0</v>
      </c>
      <c r="L88" s="14" t="s">
        <v>44</v>
      </c>
      <c r="M88" s="15">
        <v>30</v>
      </c>
      <c r="N88" s="13" t="s">
        <v>73</v>
      </c>
      <c r="O88" s="12" t="s">
        <v>45</v>
      </c>
      <c r="P88" s="13" t="s">
        <v>47</v>
      </c>
      <c r="Q88" s="12" t="s">
        <v>48</v>
      </c>
      <c r="R88" s="46">
        <v>11</v>
      </c>
      <c r="S88" s="46">
        <v>5</v>
      </c>
      <c r="T88" s="16">
        <v>952912.14814937545</v>
      </c>
      <c r="U88" s="16">
        <v>334452</v>
      </c>
      <c r="V88" s="29">
        <f t="shared" si="2"/>
        <v>16.790634930064812</v>
      </c>
      <c r="W88" s="17">
        <f t="shared" si="3"/>
        <v>14.949828375970245</v>
      </c>
      <c r="X88" s="29">
        <v>5.74</v>
      </c>
      <c r="Y88" s="32"/>
      <c r="Z88" s="59"/>
      <c r="AA88" s="61"/>
      <c r="AB88" s="63"/>
      <c r="AC88" s="63"/>
      <c r="AD88" s="65"/>
      <c r="AE88" s="30"/>
      <c r="AF88" s="30"/>
      <c r="AG88" s="30"/>
      <c r="AH88" s="30"/>
      <c r="AI88" s="30"/>
      <c r="AJ88" s="21"/>
      <c r="AK88" s="21"/>
      <c r="AL88" s="21"/>
    </row>
    <row r="89" spans="1:38" ht="15.6" x14ac:dyDescent="0.3">
      <c r="A89" s="12" t="s">
        <v>38</v>
      </c>
      <c r="B89" s="40" t="s">
        <v>37</v>
      </c>
      <c r="C89" s="12" t="s">
        <v>55</v>
      </c>
      <c r="D89" s="12" t="s">
        <v>39</v>
      </c>
      <c r="E89" s="12" t="s">
        <v>40</v>
      </c>
      <c r="F89" s="12">
        <v>6</v>
      </c>
      <c r="G89" s="13">
        <v>6</v>
      </c>
      <c r="H89" s="12" t="s">
        <v>41</v>
      </c>
      <c r="I89" s="13" t="s">
        <v>42</v>
      </c>
      <c r="J89" s="12" t="s">
        <v>43</v>
      </c>
      <c r="K89" s="37">
        <v>0</v>
      </c>
      <c r="L89" s="14" t="s">
        <v>44</v>
      </c>
      <c r="M89" s="15">
        <v>30</v>
      </c>
      <c r="N89" s="13" t="s">
        <v>74</v>
      </c>
      <c r="O89" s="12" t="s">
        <v>46</v>
      </c>
      <c r="P89" s="13" t="s">
        <v>47</v>
      </c>
      <c r="Q89" s="12" t="s">
        <v>48</v>
      </c>
      <c r="R89" s="46">
        <v>10</v>
      </c>
      <c r="S89" s="46">
        <v>3</v>
      </c>
      <c r="T89" s="16">
        <v>935319.22275726823</v>
      </c>
      <c r="U89" s="16">
        <v>307365</v>
      </c>
      <c r="V89" s="29">
        <f t="shared" si="2"/>
        <v>13.898997993088107</v>
      </c>
      <c r="W89" s="17">
        <f t="shared" si="3"/>
        <v>9.7603826069981938</v>
      </c>
      <c r="X89" s="29">
        <v>6.78</v>
      </c>
      <c r="Y89" s="32"/>
      <c r="Z89" s="59"/>
      <c r="AA89" s="61"/>
      <c r="AB89" s="63"/>
      <c r="AC89" s="63"/>
      <c r="AD89" s="65"/>
      <c r="AE89" s="30"/>
      <c r="AF89" s="30"/>
      <c r="AG89" s="30"/>
      <c r="AH89" s="30"/>
      <c r="AI89" s="30"/>
      <c r="AJ89" s="21"/>
      <c r="AK89" s="21"/>
      <c r="AL89" s="21"/>
    </row>
    <row r="90" spans="1:38" ht="15.6" x14ac:dyDescent="0.3">
      <c r="A90" s="12" t="s">
        <v>38</v>
      </c>
      <c r="B90" s="40" t="s">
        <v>37</v>
      </c>
      <c r="C90" s="12" t="s">
        <v>55</v>
      </c>
      <c r="D90" s="12" t="s">
        <v>39</v>
      </c>
      <c r="E90" s="12" t="s">
        <v>40</v>
      </c>
      <c r="F90" s="12">
        <v>6</v>
      </c>
      <c r="G90" s="13">
        <v>6</v>
      </c>
      <c r="H90" s="12" t="s">
        <v>41</v>
      </c>
      <c r="I90" s="13" t="s">
        <v>42</v>
      </c>
      <c r="J90" s="12" t="s">
        <v>43</v>
      </c>
      <c r="K90" s="37">
        <v>0</v>
      </c>
      <c r="L90" s="14" t="s">
        <v>44</v>
      </c>
      <c r="M90" s="15">
        <v>30</v>
      </c>
      <c r="N90" s="13" t="s">
        <v>75</v>
      </c>
      <c r="O90" s="12" t="s">
        <v>46</v>
      </c>
      <c r="P90" s="13" t="s">
        <v>47</v>
      </c>
      <c r="Q90" s="12" t="s">
        <v>48</v>
      </c>
      <c r="R90" s="46">
        <v>10</v>
      </c>
      <c r="S90" s="46">
        <v>6</v>
      </c>
      <c r="T90" s="16">
        <v>958297.3540636939</v>
      </c>
      <c r="U90" s="16">
        <v>344463</v>
      </c>
      <c r="V90" s="29">
        <f t="shared" si="2"/>
        <v>16.696279012095182</v>
      </c>
      <c r="W90" s="17">
        <f t="shared" si="3"/>
        <v>17.418416491756734</v>
      </c>
      <c r="X90" s="29">
        <v>5.36</v>
      </c>
      <c r="Y90" s="32"/>
      <c r="Z90" s="59"/>
      <c r="AA90" s="61"/>
      <c r="AB90" s="63"/>
      <c r="AC90" s="63"/>
      <c r="AD90" s="65"/>
      <c r="AE90" s="30"/>
      <c r="AF90" s="30"/>
      <c r="AG90" s="30"/>
      <c r="AH90" s="30"/>
      <c r="AI90" s="30"/>
      <c r="AJ90" s="21"/>
      <c r="AK90" s="21"/>
      <c r="AL90" s="21"/>
    </row>
    <row r="91" spans="1:38" ht="15.6" x14ac:dyDescent="0.3">
      <c r="A91" s="12" t="s">
        <v>38</v>
      </c>
      <c r="B91" s="40" t="s">
        <v>37</v>
      </c>
      <c r="C91" s="12" t="s">
        <v>55</v>
      </c>
      <c r="D91" s="12" t="s">
        <v>39</v>
      </c>
      <c r="E91" s="12" t="s">
        <v>40</v>
      </c>
      <c r="F91" s="12">
        <v>6</v>
      </c>
      <c r="G91" s="13">
        <v>6</v>
      </c>
      <c r="H91" s="12" t="s">
        <v>41</v>
      </c>
      <c r="I91" s="13" t="s">
        <v>42</v>
      </c>
      <c r="J91" s="12" t="s">
        <v>43</v>
      </c>
      <c r="K91" s="37">
        <v>0</v>
      </c>
      <c r="L91" s="14" t="s">
        <v>44</v>
      </c>
      <c r="M91" s="15">
        <v>30</v>
      </c>
      <c r="N91" s="13" t="s">
        <v>76</v>
      </c>
      <c r="O91" s="12" t="s">
        <v>46</v>
      </c>
      <c r="P91" s="13" t="s">
        <v>47</v>
      </c>
      <c r="Q91" s="12" t="s">
        <v>48</v>
      </c>
      <c r="R91" s="46">
        <v>15</v>
      </c>
      <c r="S91" s="46">
        <v>8</v>
      </c>
      <c r="T91" s="16">
        <v>915014.8965597339</v>
      </c>
      <c r="U91" s="16">
        <v>346873</v>
      </c>
      <c r="V91" s="29">
        <f t="shared" si="2"/>
        <v>25.136202794594084</v>
      </c>
      <c r="W91" s="17">
        <f t="shared" si="3"/>
        <v>23.063196040049242</v>
      </c>
      <c r="X91" s="29">
        <v>5.03</v>
      </c>
      <c r="Y91" s="32"/>
      <c r="Z91" s="59"/>
      <c r="AA91" s="61"/>
      <c r="AB91" s="63"/>
      <c r="AC91" s="63"/>
      <c r="AD91" s="66"/>
      <c r="AE91" s="30"/>
      <c r="AF91" s="30"/>
      <c r="AG91" s="30"/>
      <c r="AH91" s="30"/>
      <c r="AI91" s="30"/>
      <c r="AJ91" s="21"/>
      <c r="AK91" s="21"/>
      <c r="AL91" s="21"/>
    </row>
    <row r="92" spans="1:38" ht="15.6" x14ac:dyDescent="0.3">
      <c r="A92" s="22" t="s">
        <v>38</v>
      </c>
      <c r="B92" s="22" t="s">
        <v>37</v>
      </c>
      <c r="C92" s="22" t="s">
        <v>55</v>
      </c>
      <c r="D92" s="22" t="s">
        <v>39</v>
      </c>
      <c r="E92" s="22" t="s">
        <v>40</v>
      </c>
      <c r="F92" s="22">
        <v>6</v>
      </c>
      <c r="G92" s="22">
        <v>6</v>
      </c>
      <c r="H92" s="22" t="s">
        <v>41</v>
      </c>
      <c r="I92" s="22" t="s">
        <v>42</v>
      </c>
      <c r="J92" s="22" t="s">
        <v>43</v>
      </c>
      <c r="K92" s="35">
        <v>0</v>
      </c>
      <c r="L92" s="35" t="s">
        <v>44</v>
      </c>
      <c r="M92" s="24">
        <v>45</v>
      </c>
      <c r="N92" s="25" t="s">
        <v>71</v>
      </c>
      <c r="O92" s="26" t="s">
        <v>45</v>
      </c>
      <c r="P92" s="26" t="s">
        <v>47</v>
      </c>
      <c r="Q92" s="26" t="s">
        <v>48</v>
      </c>
      <c r="R92" s="48">
        <v>6</v>
      </c>
      <c r="S92" s="48">
        <v>4</v>
      </c>
      <c r="T92" s="27">
        <v>947607.97540033993</v>
      </c>
      <c r="U92" s="27">
        <v>315078</v>
      </c>
      <c r="V92" s="31">
        <f t="shared" si="2"/>
        <v>10.552887121676301</v>
      </c>
      <c r="W92" s="31">
        <f t="shared" si="3"/>
        <v>12.695269107966917</v>
      </c>
      <c r="X92" s="31">
        <v>5.34</v>
      </c>
      <c r="Y92" s="34"/>
      <c r="Z92" s="58">
        <v>0</v>
      </c>
      <c r="AA92" s="60">
        <v>45</v>
      </c>
      <c r="AB92" s="62">
        <f>AVERAGE(V92:V97)</f>
        <v>18.342368153051773</v>
      </c>
      <c r="AC92" s="62">
        <f>AVERAGE(W92:W97)</f>
        <v>15.94122280609623</v>
      </c>
      <c r="AD92" s="64">
        <f>AVERAGE(X92:X97)</f>
        <v>4.9166666666666661</v>
      </c>
      <c r="AE92" s="30"/>
      <c r="AF92" s="30"/>
      <c r="AG92" s="30"/>
      <c r="AH92" s="30"/>
      <c r="AI92" s="30"/>
      <c r="AJ92" s="21"/>
      <c r="AK92" s="21"/>
      <c r="AL92" s="21"/>
    </row>
    <row r="93" spans="1:38" ht="15.6" x14ac:dyDescent="0.3">
      <c r="A93" s="22" t="s">
        <v>38</v>
      </c>
      <c r="B93" s="22" t="s">
        <v>37</v>
      </c>
      <c r="C93" s="22" t="s">
        <v>55</v>
      </c>
      <c r="D93" s="22" t="s">
        <v>39</v>
      </c>
      <c r="E93" s="22" t="s">
        <v>40</v>
      </c>
      <c r="F93" s="22">
        <v>6</v>
      </c>
      <c r="G93" s="22">
        <v>6</v>
      </c>
      <c r="H93" s="22" t="s">
        <v>41</v>
      </c>
      <c r="I93" s="22" t="s">
        <v>42</v>
      </c>
      <c r="J93" s="22" t="s">
        <v>43</v>
      </c>
      <c r="K93" s="35">
        <v>0</v>
      </c>
      <c r="L93" s="35" t="s">
        <v>44</v>
      </c>
      <c r="M93" s="24">
        <v>45</v>
      </c>
      <c r="N93" s="25" t="s">
        <v>72</v>
      </c>
      <c r="O93" s="26" t="s">
        <v>45</v>
      </c>
      <c r="P93" s="26" t="s">
        <v>47</v>
      </c>
      <c r="Q93" s="26" t="s">
        <v>48</v>
      </c>
      <c r="R93" s="48">
        <v>10</v>
      </c>
      <c r="S93" s="48">
        <v>5</v>
      </c>
      <c r="T93" s="27">
        <v>914351.55931105313</v>
      </c>
      <c r="U93" s="27">
        <v>368775</v>
      </c>
      <c r="V93" s="31">
        <f t="shared" si="2"/>
        <v>16.405068539831902</v>
      </c>
      <c r="W93" s="31">
        <f t="shared" si="3"/>
        <v>13.558402820147787</v>
      </c>
      <c r="X93" s="31">
        <v>5.64</v>
      </c>
      <c r="Y93" s="34"/>
      <c r="Z93" s="59"/>
      <c r="AA93" s="61"/>
      <c r="AB93" s="63"/>
      <c r="AC93" s="63"/>
      <c r="AD93" s="65"/>
      <c r="AE93" s="30"/>
      <c r="AF93" s="30"/>
      <c r="AG93" s="30"/>
      <c r="AH93" s="30"/>
      <c r="AI93" s="30"/>
      <c r="AJ93" s="21"/>
      <c r="AK93" s="21"/>
      <c r="AL93" s="21"/>
    </row>
    <row r="94" spans="1:38" ht="15.6" x14ac:dyDescent="0.3">
      <c r="A94" s="22" t="s">
        <v>38</v>
      </c>
      <c r="B94" s="22" t="s">
        <v>37</v>
      </c>
      <c r="C94" s="22" t="s">
        <v>55</v>
      </c>
      <c r="D94" s="22" t="s">
        <v>39</v>
      </c>
      <c r="E94" s="22" t="s">
        <v>40</v>
      </c>
      <c r="F94" s="22">
        <v>6</v>
      </c>
      <c r="G94" s="22">
        <v>6</v>
      </c>
      <c r="H94" s="22" t="s">
        <v>41</v>
      </c>
      <c r="I94" s="22" t="s">
        <v>42</v>
      </c>
      <c r="J94" s="22" t="s">
        <v>43</v>
      </c>
      <c r="K94" s="35">
        <v>0</v>
      </c>
      <c r="L94" s="35" t="s">
        <v>44</v>
      </c>
      <c r="M94" s="24">
        <v>45</v>
      </c>
      <c r="N94" s="25" t="s">
        <v>73</v>
      </c>
      <c r="O94" s="26" t="s">
        <v>45</v>
      </c>
      <c r="P94" s="26" t="s">
        <v>47</v>
      </c>
      <c r="Q94" s="26" t="s">
        <v>48</v>
      </c>
      <c r="R94" s="48">
        <v>14</v>
      </c>
      <c r="S94" s="48">
        <v>5</v>
      </c>
      <c r="T94" s="27">
        <v>937061.50645669783</v>
      </c>
      <c r="U94" s="27">
        <v>338144</v>
      </c>
      <c r="V94" s="31">
        <f t="shared" si="2"/>
        <v>20.276150358416203</v>
      </c>
      <c r="W94" s="31">
        <f t="shared" si="3"/>
        <v>14.786599791804676</v>
      </c>
      <c r="X94" s="31">
        <v>4.67</v>
      </c>
      <c r="Y94" s="34"/>
      <c r="Z94" s="59"/>
      <c r="AA94" s="61"/>
      <c r="AB94" s="63"/>
      <c r="AC94" s="63"/>
      <c r="AD94" s="65"/>
      <c r="AE94" s="30"/>
      <c r="AF94" s="30"/>
      <c r="AG94" s="30"/>
      <c r="AH94" s="30"/>
      <c r="AI94" s="30"/>
      <c r="AJ94" s="21"/>
      <c r="AK94" s="21"/>
      <c r="AL94" s="21"/>
    </row>
    <row r="95" spans="1:38" ht="15.6" x14ac:dyDescent="0.3">
      <c r="A95" s="22" t="s">
        <v>38</v>
      </c>
      <c r="B95" s="22" t="s">
        <v>37</v>
      </c>
      <c r="C95" s="22" t="s">
        <v>55</v>
      </c>
      <c r="D95" s="22" t="s">
        <v>39</v>
      </c>
      <c r="E95" s="22" t="s">
        <v>40</v>
      </c>
      <c r="F95" s="22">
        <v>6</v>
      </c>
      <c r="G95" s="22">
        <v>6</v>
      </c>
      <c r="H95" s="22" t="s">
        <v>41</v>
      </c>
      <c r="I95" s="22" t="s">
        <v>42</v>
      </c>
      <c r="J95" s="22" t="s">
        <v>43</v>
      </c>
      <c r="K95" s="35">
        <v>0</v>
      </c>
      <c r="L95" s="35" t="s">
        <v>44</v>
      </c>
      <c r="M95" s="24">
        <v>45</v>
      </c>
      <c r="N95" s="25" t="s">
        <v>74</v>
      </c>
      <c r="O95" s="26" t="s">
        <v>46</v>
      </c>
      <c r="P95" s="26" t="s">
        <v>47</v>
      </c>
      <c r="Q95" s="26" t="s">
        <v>48</v>
      </c>
      <c r="R95" s="48">
        <v>14</v>
      </c>
      <c r="S95" s="48">
        <v>4</v>
      </c>
      <c r="T95" s="27">
        <v>950055.72891169635</v>
      </c>
      <c r="U95" s="27">
        <v>324990</v>
      </c>
      <c r="V95" s="31">
        <f t="shared" si="2"/>
        <v>18.946256995491495</v>
      </c>
      <c r="W95" s="31">
        <f t="shared" si="3"/>
        <v>12.308071017569771</v>
      </c>
      <c r="X95" s="31">
        <v>5.64</v>
      </c>
      <c r="Y95" s="34"/>
      <c r="Z95" s="59"/>
      <c r="AA95" s="61"/>
      <c r="AB95" s="63"/>
      <c r="AC95" s="63"/>
      <c r="AD95" s="65"/>
      <c r="AE95" s="30"/>
      <c r="AF95" s="30"/>
      <c r="AG95" s="30"/>
      <c r="AH95" s="30"/>
      <c r="AI95" s="30"/>
      <c r="AJ95" s="21"/>
      <c r="AK95" s="21"/>
      <c r="AL95" s="21"/>
    </row>
    <row r="96" spans="1:38" ht="15.6" x14ac:dyDescent="0.3">
      <c r="A96" s="22" t="s">
        <v>38</v>
      </c>
      <c r="B96" s="22" t="s">
        <v>37</v>
      </c>
      <c r="C96" s="22" t="s">
        <v>55</v>
      </c>
      <c r="D96" s="22" t="s">
        <v>39</v>
      </c>
      <c r="E96" s="22" t="s">
        <v>40</v>
      </c>
      <c r="F96" s="22">
        <v>6</v>
      </c>
      <c r="G96" s="22">
        <v>6</v>
      </c>
      <c r="H96" s="22" t="s">
        <v>41</v>
      </c>
      <c r="I96" s="22" t="s">
        <v>42</v>
      </c>
      <c r="J96" s="22" t="s">
        <v>43</v>
      </c>
      <c r="K96" s="35">
        <v>0</v>
      </c>
      <c r="L96" s="35" t="s">
        <v>44</v>
      </c>
      <c r="M96" s="24">
        <v>45</v>
      </c>
      <c r="N96" s="25" t="s">
        <v>75</v>
      </c>
      <c r="O96" s="26" t="s">
        <v>46</v>
      </c>
      <c r="P96" s="26" t="s">
        <v>47</v>
      </c>
      <c r="Q96" s="26" t="s">
        <v>48</v>
      </c>
      <c r="R96" s="48">
        <v>16</v>
      </c>
      <c r="S96" s="48">
        <v>6</v>
      </c>
      <c r="T96" s="27">
        <v>926114.72368849476</v>
      </c>
      <c r="U96" s="27">
        <v>353310</v>
      </c>
      <c r="V96" s="31">
        <f t="shared" si="2"/>
        <v>23.755156286015225</v>
      </c>
      <c r="W96" s="31">
        <f t="shared" si="3"/>
        <v>16.982253545045428</v>
      </c>
      <c r="X96" s="31">
        <v>3.83</v>
      </c>
      <c r="Y96" s="34"/>
      <c r="Z96" s="59"/>
      <c r="AA96" s="61"/>
      <c r="AB96" s="63"/>
      <c r="AC96" s="63"/>
      <c r="AD96" s="65"/>
      <c r="AE96" s="30"/>
      <c r="AF96" s="30"/>
      <c r="AG96" s="30"/>
      <c r="AH96" s="30"/>
      <c r="AI96" s="30"/>
      <c r="AJ96" s="21"/>
      <c r="AK96" s="21"/>
      <c r="AL96" s="21"/>
    </row>
    <row r="97" spans="1:38" ht="15.6" x14ac:dyDescent="0.3">
      <c r="A97" s="22" t="s">
        <v>38</v>
      </c>
      <c r="B97" s="22" t="s">
        <v>37</v>
      </c>
      <c r="C97" s="22" t="s">
        <v>55</v>
      </c>
      <c r="D97" s="22" t="s">
        <v>39</v>
      </c>
      <c r="E97" s="22" t="s">
        <v>40</v>
      </c>
      <c r="F97" s="22">
        <v>6</v>
      </c>
      <c r="G97" s="22">
        <v>6</v>
      </c>
      <c r="H97" s="22" t="s">
        <v>41</v>
      </c>
      <c r="I97" s="22" t="s">
        <v>42</v>
      </c>
      <c r="J97" s="22" t="s">
        <v>43</v>
      </c>
      <c r="K97" s="35">
        <v>0</v>
      </c>
      <c r="L97" s="35" t="s">
        <v>44</v>
      </c>
      <c r="M97" s="24">
        <v>45</v>
      </c>
      <c r="N97" s="25" t="s">
        <v>76</v>
      </c>
      <c r="O97" s="26" t="s">
        <v>46</v>
      </c>
      <c r="P97" s="26" t="s">
        <v>47</v>
      </c>
      <c r="Q97" s="26" t="s">
        <v>48</v>
      </c>
      <c r="R97" s="48">
        <v>10</v>
      </c>
      <c r="S97" s="48">
        <v>9</v>
      </c>
      <c r="T97" s="27">
        <v>944395.50297843781</v>
      </c>
      <c r="U97" s="27">
        <v>355496</v>
      </c>
      <c r="V97" s="31">
        <f t="shared" si="2"/>
        <v>20.118689616879511</v>
      </c>
      <c r="W97" s="31">
        <f t="shared" si="3"/>
        <v>25.316740554042802</v>
      </c>
      <c r="X97" s="31">
        <v>4.38</v>
      </c>
      <c r="Y97" s="34"/>
      <c r="Z97" s="59"/>
      <c r="AA97" s="61"/>
      <c r="AB97" s="63"/>
      <c r="AC97" s="63"/>
      <c r="AD97" s="66"/>
      <c r="AE97" s="30"/>
      <c r="AF97" s="30"/>
      <c r="AG97" s="30"/>
      <c r="AH97" s="30"/>
      <c r="AI97" s="30"/>
      <c r="AJ97" s="21"/>
      <c r="AK97" s="21"/>
      <c r="AL97" s="21"/>
    </row>
    <row r="98" spans="1:38" ht="15.75" customHeight="1" x14ac:dyDescent="0.3">
      <c r="A98" s="12" t="s">
        <v>38</v>
      </c>
      <c r="B98" s="40" t="s">
        <v>37</v>
      </c>
      <c r="C98" s="12" t="s">
        <v>55</v>
      </c>
      <c r="D98" s="12" t="s">
        <v>39</v>
      </c>
      <c r="E98" s="12" t="s">
        <v>40</v>
      </c>
      <c r="F98" s="12">
        <v>6</v>
      </c>
      <c r="G98" s="13">
        <v>6</v>
      </c>
      <c r="H98" s="12" t="s">
        <v>41</v>
      </c>
      <c r="I98" s="13" t="s">
        <v>42</v>
      </c>
      <c r="J98" s="12" t="s">
        <v>43</v>
      </c>
      <c r="K98" s="37" t="s">
        <v>56</v>
      </c>
      <c r="L98" s="14" t="s">
        <v>44</v>
      </c>
      <c r="M98" s="15">
        <v>-1</v>
      </c>
      <c r="N98" s="13" t="s">
        <v>77</v>
      </c>
      <c r="O98" s="12" t="s">
        <v>45</v>
      </c>
      <c r="P98" s="13" t="s">
        <v>47</v>
      </c>
      <c r="Q98" s="13" t="s">
        <v>48</v>
      </c>
      <c r="R98" s="46">
        <v>7</v>
      </c>
      <c r="S98" s="45">
        <v>7</v>
      </c>
      <c r="T98" s="50">
        <v>955823.66815382557</v>
      </c>
      <c r="U98" s="50">
        <v>357020</v>
      </c>
      <c r="V98" s="29">
        <f t="shared" si="2"/>
        <v>14.647053077311858</v>
      </c>
      <c r="W98" s="17">
        <f t="shared" si="3"/>
        <v>19.606744720183745</v>
      </c>
      <c r="X98" s="17">
        <v>9.5399999999999991</v>
      </c>
      <c r="Y98" s="34" t="s">
        <v>89</v>
      </c>
      <c r="Z98" s="58" t="s">
        <v>56</v>
      </c>
      <c r="AA98" s="60">
        <v>-1</v>
      </c>
      <c r="AB98" s="62">
        <f>AVERAGE(V98:V103)</f>
        <v>17.099624348601552</v>
      </c>
      <c r="AC98" s="62">
        <f>AVERAGE(W98:W103)</f>
        <v>21.820388129308338</v>
      </c>
      <c r="AD98" s="64">
        <f>AVERAGE(X98:X103)</f>
        <v>10.293333333333333</v>
      </c>
    </row>
    <row r="99" spans="1:38" ht="15.6" x14ac:dyDescent="0.3">
      <c r="A99" s="12" t="s">
        <v>38</v>
      </c>
      <c r="B99" s="40" t="s">
        <v>37</v>
      </c>
      <c r="C99" s="12" t="s">
        <v>55</v>
      </c>
      <c r="D99" s="12" t="s">
        <v>39</v>
      </c>
      <c r="E99" s="12" t="s">
        <v>40</v>
      </c>
      <c r="F99" s="12">
        <v>6</v>
      </c>
      <c r="G99" s="13">
        <v>6</v>
      </c>
      <c r="H99" s="12" t="s">
        <v>41</v>
      </c>
      <c r="I99" s="13" t="s">
        <v>42</v>
      </c>
      <c r="J99" s="12" t="s">
        <v>43</v>
      </c>
      <c r="K99" s="37" t="s">
        <v>56</v>
      </c>
      <c r="L99" s="14" t="s">
        <v>44</v>
      </c>
      <c r="M99" s="15">
        <v>-1</v>
      </c>
      <c r="N99" s="13" t="s">
        <v>78</v>
      </c>
      <c r="O99" s="12" t="s">
        <v>45</v>
      </c>
      <c r="P99" s="13" t="s">
        <v>47</v>
      </c>
      <c r="Q99" s="13" t="s">
        <v>48</v>
      </c>
      <c r="R99" s="46">
        <v>9</v>
      </c>
      <c r="S99" s="45">
        <v>8</v>
      </c>
      <c r="T99" s="50">
        <v>945446.4341279869</v>
      </c>
      <c r="U99" s="50">
        <v>374014</v>
      </c>
      <c r="V99" s="29">
        <f t="shared" si="2"/>
        <v>17.980923494285111</v>
      </c>
      <c r="W99" s="17">
        <f t="shared" si="3"/>
        <v>21.389573652323175</v>
      </c>
      <c r="X99" s="17">
        <v>10.18</v>
      </c>
      <c r="Y99" s="34"/>
      <c r="Z99" s="59"/>
      <c r="AA99" s="61"/>
      <c r="AB99" s="63"/>
      <c r="AC99" s="63"/>
      <c r="AD99" s="65"/>
    </row>
    <row r="100" spans="1:38" ht="15.6" x14ac:dyDescent="0.3">
      <c r="A100" s="12" t="s">
        <v>38</v>
      </c>
      <c r="B100" s="40" t="s">
        <v>37</v>
      </c>
      <c r="C100" s="12" t="s">
        <v>55</v>
      </c>
      <c r="D100" s="12" t="s">
        <v>39</v>
      </c>
      <c r="E100" s="12" t="s">
        <v>40</v>
      </c>
      <c r="F100" s="12">
        <v>6</v>
      </c>
      <c r="G100" s="13">
        <v>6</v>
      </c>
      <c r="H100" s="12" t="s">
        <v>41</v>
      </c>
      <c r="I100" s="13" t="s">
        <v>42</v>
      </c>
      <c r="J100" s="12" t="s">
        <v>43</v>
      </c>
      <c r="K100" s="37" t="s">
        <v>56</v>
      </c>
      <c r="L100" s="14" t="s">
        <v>44</v>
      </c>
      <c r="M100" s="15">
        <v>-1</v>
      </c>
      <c r="N100" s="13" t="s">
        <v>79</v>
      </c>
      <c r="O100" s="12" t="s">
        <v>45</v>
      </c>
      <c r="P100" s="13" t="s">
        <v>47</v>
      </c>
      <c r="Q100" s="13" t="s">
        <v>48</v>
      </c>
      <c r="R100" s="46">
        <v>12</v>
      </c>
      <c r="S100" s="45">
        <v>8</v>
      </c>
      <c r="T100" s="50">
        <v>958275.75548831793</v>
      </c>
      <c r="U100" s="50">
        <v>325843</v>
      </c>
      <c r="V100" s="29">
        <f t="shared" si="2"/>
        <v>20.870819161868919</v>
      </c>
      <c r="W100" s="17">
        <f t="shared" si="3"/>
        <v>24.551701279450533</v>
      </c>
      <c r="X100" s="17">
        <v>10.95</v>
      </c>
      <c r="Y100" s="34"/>
      <c r="Z100" s="59"/>
      <c r="AA100" s="61"/>
      <c r="AB100" s="63"/>
      <c r="AC100" s="63"/>
      <c r="AD100" s="65"/>
    </row>
    <row r="101" spans="1:38" ht="15.6" x14ac:dyDescent="0.3">
      <c r="A101" s="12" t="s">
        <v>38</v>
      </c>
      <c r="B101" s="40" t="s">
        <v>37</v>
      </c>
      <c r="C101" s="12" t="s">
        <v>55</v>
      </c>
      <c r="D101" s="12" t="s">
        <v>39</v>
      </c>
      <c r="E101" s="12" t="s">
        <v>40</v>
      </c>
      <c r="F101" s="12">
        <v>6</v>
      </c>
      <c r="G101" s="13">
        <v>6</v>
      </c>
      <c r="H101" s="12" t="s">
        <v>41</v>
      </c>
      <c r="I101" s="13" t="s">
        <v>42</v>
      </c>
      <c r="J101" s="12" t="s">
        <v>43</v>
      </c>
      <c r="K101" s="37" t="s">
        <v>56</v>
      </c>
      <c r="L101" s="14" t="s">
        <v>44</v>
      </c>
      <c r="M101" s="15">
        <v>-1</v>
      </c>
      <c r="N101" s="13" t="s">
        <v>80</v>
      </c>
      <c r="O101" s="12" t="s">
        <v>46</v>
      </c>
      <c r="P101" s="13" t="s">
        <v>47</v>
      </c>
      <c r="Q101" s="13" t="s">
        <v>48</v>
      </c>
      <c r="R101" s="46">
        <v>11</v>
      </c>
      <c r="S101" s="45">
        <v>7</v>
      </c>
      <c r="T101" s="50">
        <v>953814.75598064414</v>
      </c>
      <c r="U101" s="50">
        <v>314446</v>
      </c>
      <c r="V101" s="29">
        <f t="shared" si="2"/>
        <v>18.871588940237864</v>
      </c>
      <c r="W101" s="17">
        <f t="shared" si="3"/>
        <v>22.26137397200155</v>
      </c>
      <c r="X101" s="17">
        <v>10.34</v>
      </c>
      <c r="Y101" s="34"/>
      <c r="Z101" s="59"/>
      <c r="AA101" s="61"/>
      <c r="AB101" s="63"/>
      <c r="AC101" s="63"/>
      <c r="AD101" s="65"/>
    </row>
    <row r="102" spans="1:38" ht="15.6" x14ac:dyDescent="0.3">
      <c r="A102" s="12" t="s">
        <v>38</v>
      </c>
      <c r="B102" s="40" t="s">
        <v>37</v>
      </c>
      <c r="C102" s="12" t="s">
        <v>55</v>
      </c>
      <c r="D102" s="12" t="s">
        <v>39</v>
      </c>
      <c r="E102" s="12" t="s">
        <v>40</v>
      </c>
      <c r="F102" s="12">
        <v>6</v>
      </c>
      <c r="G102" s="13">
        <v>6</v>
      </c>
      <c r="H102" s="12" t="s">
        <v>41</v>
      </c>
      <c r="I102" s="13" t="s">
        <v>42</v>
      </c>
      <c r="J102" s="12" t="s">
        <v>43</v>
      </c>
      <c r="K102" s="37" t="s">
        <v>56</v>
      </c>
      <c r="L102" s="14" t="s">
        <v>44</v>
      </c>
      <c r="M102" s="15">
        <v>-1</v>
      </c>
      <c r="N102" s="13" t="s">
        <v>81</v>
      </c>
      <c r="O102" s="12" t="s">
        <v>46</v>
      </c>
      <c r="P102" s="13" t="s">
        <v>47</v>
      </c>
      <c r="Q102" s="13" t="s">
        <v>48</v>
      </c>
      <c r="R102" s="46">
        <v>8</v>
      </c>
      <c r="S102" s="45">
        <v>8</v>
      </c>
      <c r="T102" s="50">
        <v>956839.01889822807</v>
      </c>
      <c r="U102" s="50">
        <v>339347</v>
      </c>
      <c r="V102" s="29">
        <f t="shared" si="2"/>
        <v>16.72172610438016</v>
      </c>
      <c r="W102" s="17">
        <f t="shared" si="3"/>
        <v>23.574689035117448</v>
      </c>
      <c r="X102" s="17">
        <v>10.18</v>
      </c>
      <c r="Y102" s="34"/>
      <c r="Z102" s="59"/>
      <c r="AA102" s="61"/>
      <c r="AB102" s="63"/>
      <c r="AC102" s="63"/>
      <c r="AD102" s="65"/>
    </row>
    <row r="103" spans="1:38" ht="15.6" x14ac:dyDescent="0.3">
      <c r="A103" s="12" t="s">
        <v>38</v>
      </c>
      <c r="B103" s="40" t="s">
        <v>37</v>
      </c>
      <c r="C103" s="12" t="s">
        <v>55</v>
      </c>
      <c r="D103" s="12" t="s">
        <v>39</v>
      </c>
      <c r="E103" s="12" t="s">
        <v>40</v>
      </c>
      <c r="F103" s="12">
        <v>6</v>
      </c>
      <c r="G103" s="13">
        <v>6</v>
      </c>
      <c r="H103" s="12" t="s">
        <v>41</v>
      </c>
      <c r="I103" s="13" t="s">
        <v>42</v>
      </c>
      <c r="J103" s="12" t="s">
        <v>43</v>
      </c>
      <c r="K103" s="37" t="s">
        <v>56</v>
      </c>
      <c r="L103" s="14" t="s">
        <v>44</v>
      </c>
      <c r="M103" s="15">
        <v>-1</v>
      </c>
      <c r="N103" s="13" t="s">
        <v>82</v>
      </c>
      <c r="O103" s="12" t="s">
        <v>46</v>
      </c>
      <c r="P103" s="13" t="s">
        <v>47</v>
      </c>
      <c r="Q103" s="13" t="s">
        <v>48</v>
      </c>
      <c r="R103" s="46">
        <v>7</v>
      </c>
      <c r="S103" s="45">
        <v>6</v>
      </c>
      <c r="T103" s="50">
        <v>962561.16044988821</v>
      </c>
      <c r="U103" s="50">
        <v>307090</v>
      </c>
      <c r="V103" s="29">
        <f t="shared" si="2"/>
        <v>13.505635313525401</v>
      </c>
      <c r="W103" s="17">
        <f t="shared" si="3"/>
        <v>19.538246116773582</v>
      </c>
      <c r="X103" s="17">
        <v>10.57</v>
      </c>
      <c r="Y103" s="34"/>
      <c r="Z103" s="59"/>
      <c r="AA103" s="61"/>
      <c r="AB103" s="63"/>
      <c r="AC103" s="63"/>
      <c r="AD103" s="66"/>
    </row>
    <row r="104" spans="1:38" ht="15.6" x14ac:dyDescent="0.3">
      <c r="A104" s="22" t="s">
        <v>38</v>
      </c>
      <c r="B104" s="22" t="s">
        <v>37</v>
      </c>
      <c r="C104" s="22" t="s">
        <v>55</v>
      </c>
      <c r="D104" s="22" t="s">
        <v>39</v>
      </c>
      <c r="E104" s="22" t="s">
        <v>40</v>
      </c>
      <c r="F104" s="22">
        <v>6</v>
      </c>
      <c r="G104" s="22">
        <v>6</v>
      </c>
      <c r="H104" s="22" t="s">
        <v>41</v>
      </c>
      <c r="I104" s="22" t="s">
        <v>42</v>
      </c>
      <c r="J104" s="22" t="s">
        <v>43</v>
      </c>
      <c r="K104" s="22" t="s">
        <v>56</v>
      </c>
      <c r="L104" s="22" t="s">
        <v>44</v>
      </c>
      <c r="M104" s="22">
        <v>15</v>
      </c>
      <c r="N104" s="25" t="s">
        <v>77</v>
      </c>
      <c r="O104" s="26" t="s">
        <v>45</v>
      </c>
      <c r="P104" s="26" t="s">
        <v>47</v>
      </c>
      <c r="Q104" s="26" t="s">
        <v>48</v>
      </c>
      <c r="R104" s="48">
        <v>34</v>
      </c>
      <c r="S104" s="48">
        <v>25</v>
      </c>
      <c r="T104" s="27">
        <v>952898</v>
      </c>
      <c r="U104" s="27">
        <v>356134</v>
      </c>
      <c r="V104" s="31">
        <f t="shared" si="2"/>
        <v>61.916385594260873</v>
      </c>
      <c r="W104" s="31">
        <f t="shared" si="3"/>
        <v>70.198296146955926</v>
      </c>
      <c r="X104" s="31">
        <v>5.35</v>
      </c>
      <c r="Y104" s="34"/>
      <c r="Z104" s="58" t="s">
        <v>56</v>
      </c>
      <c r="AA104" s="60">
        <v>15</v>
      </c>
      <c r="AB104" s="62">
        <f>AVERAGE(V104:V109)</f>
        <v>48.196071774751971</v>
      </c>
      <c r="AC104" s="62">
        <f>AVERAGE(W104:W109)</f>
        <v>59.833610255708074</v>
      </c>
      <c r="AD104" s="64">
        <f>AVERAGE(X104:X109)</f>
        <v>6.2416666666666663</v>
      </c>
    </row>
    <row r="105" spans="1:38" ht="15.6" x14ac:dyDescent="0.3">
      <c r="A105" s="22" t="s">
        <v>38</v>
      </c>
      <c r="B105" s="22" t="s">
        <v>37</v>
      </c>
      <c r="C105" s="22" t="s">
        <v>55</v>
      </c>
      <c r="D105" s="22" t="s">
        <v>39</v>
      </c>
      <c r="E105" s="22" t="s">
        <v>40</v>
      </c>
      <c r="F105" s="22">
        <v>6</v>
      </c>
      <c r="G105" s="22">
        <v>6</v>
      </c>
      <c r="H105" s="22" t="s">
        <v>41</v>
      </c>
      <c r="I105" s="22" t="s">
        <v>42</v>
      </c>
      <c r="J105" s="22" t="s">
        <v>43</v>
      </c>
      <c r="K105" s="22" t="s">
        <v>56</v>
      </c>
      <c r="L105" s="22" t="s">
        <v>44</v>
      </c>
      <c r="M105" s="22">
        <v>15</v>
      </c>
      <c r="N105" s="25" t="s">
        <v>78</v>
      </c>
      <c r="O105" s="26" t="s">
        <v>45</v>
      </c>
      <c r="P105" s="26" t="s">
        <v>47</v>
      </c>
      <c r="Q105" s="26" t="s">
        <v>48</v>
      </c>
      <c r="R105" s="48">
        <v>28</v>
      </c>
      <c r="S105" s="48">
        <v>14</v>
      </c>
      <c r="T105" s="27">
        <v>948337.3065522454</v>
      </c>
      <c r="U105" s="27">
        <v>312915</v>
      </c>
      <c r="V105" s="31">
        <f t="shared" si="2"/>
        <v>44.288039403083587</v>
      </c>
      <c r="W105" s="31">
        <f t="shared" si="3"/>
        <v>44.740584503778983</v>
      </c>
      <c r="X105" s="31">
        <v>7.27</v>
      </c>
      <c r="Y105" s="34"/>
      <c r="Z105" s="59"/>
      <c r="AA105" s="61"/>
      <c r="AB105" s="63"/>
      <c r="AC105" s="63"/>
      <c r="AD105" s="65"/>
    </row>
    <row r="106" spans="1:38" ht="15.6" x14ac:dyDescent="0.3">
      <c r="A106" s="22" t="s">
        <v>38</v>
      </c>
      <c r="B106" s="22" t="s">
        <v>37</v>
      </c>
      <c r="C106" s="22" t="s">
        <v>55</v>
      </c>
      <c r="D106" s="22" t="s">
        <v>39</v>
      </c>
      <c r="E106" s="22" t="s">
        <v>40</v>
      </c>
      <c r="F106" s="22">
        <v>6</v>
      </c>
      <c r="G106" s="22">
        <v>6</v>
      </c>
      <c r="H106" s="22" t="s">
        <v>41</v>
      </c>
      <c r="I106" s="22" t="s">
        <v>42</v>
      </c>
      <c r="J106" s="22" t="s">
        <v>43</v>
      </c>
      <c r="K106" s="22" t="s">
        <v>56</v>
      </c>
      <c r="L106" s="22" t="s">
        <v>44</v>
      </c>
      <c r="M106" s="22">
        <v>15</v>
      </c>
      <c r="N106" s="25" t="s">
        <v>79</v>
      </c>
      <c r="O106" s="26" t="s">
        <v>45</v>
      </c>
      <c r="P106" s="26" t="s">
        <v>47</v>
      </c>
      <c r="Q106" s="26" t="s">
        <v>48</v>
      </c>
      <c r="R106" s="48">
        <v>19</v>
      </c>
      <c r="S106" s="48">
        <v>12</v>
      </c>
      <c r="T106" s="27">
        <v>950506</v>
      </c>
      <c r="U106" s="27">
        <v>333138</v>
      </c>
      <c r="V106" s="31">
        <f t="shared" si="2"/>
        <v>32.614207590483389</v>
      </c>
      <c r="W106" s="31">
        <f t="shared" si="3"/>
        <v>36.021108369504532</v>
      </c>
      <c r="X106" s="31">
        <v>6.05</v>
      </c>
      <c r="Y106" s="34"/>
      <c r="Z106" s="59"/>
      <c r="AA106" s="61"/>
      <c r="AB106" s="63"/>
      <c r="AC106" s="63"/>
      <c r="AD106" s="65"/>
    </row>
    <row r="107" spans="1:38" ht="15.6" x14ac:dyDescent="0.3">
      <c r="A107" s="22" t="s">
        <v>38</v>
      </c>
      <c r="B107" s="22" t="s">
        <v>37</v>
      </c>
      <c r="C107" s="22" t="s">
        <v>55</v>
      </c>
      <c r="D107" s="22" t="s">
        <v>39</v>
      </c>
      <c r="E107" s="22" t="s">
        <v>40</v>
      </c>
      <c r="F107" s="22">
        <v>6</v>
      </c>
      <c r="G107" s="22">
        <v>6</v>
      </c>
      <c r="H107" s="22" t="s">
        <v>41</v>
      </c>
      <c r="I107" s="22" t="s">
        <v>42</v>
      </c>
      <c r="J107" s="22" t="s">
        <v>43</v>
      </c>
      <c r="K107" s="22" t="s">
        <v>56</v>
      </c>
      <c r="L107" s="22" t="s">
        <v>44</v>
      </c>
      <c r="M107" s="22">
        <v>15</v>
      </c>
      <c r="N107" s="25" t="s">
        <v>80</v>
      </c>
      <c r="O107" s="26" t="s">
        <v>46</v>
      </c>
      <c r="P107" s="26" t="s">
        <v>47</v>
      </c>
      <c r="Q107" s="26" t="s">
        <v>48</v>
      </c>
      <c r="R107" s="48">
        <v>21</v>
      </c>
      <c r="S107" s="48">
        <v>14</v>
      </c>
      <c r="T107" s="27">
        <v>944579.46825752617</v>
      </c>
      <c r="U107" s="27">
        <v>379564</v>
      </c>
      <c r="V107" s="31">
        <f t="shared" si="2"/>
        <v>37.053526120533618</v>
      </c>
      <c r="W107" s="31">
        <f t="shared" si="3"/>
        <v>36.884425287961982</v>
      </c>
      <c r="X107" s="31">
        <v>5.45</v>
      </c>
      <c r="Y107" s="34"/>
      <c r="Z107" s="59"/>
      <c r="AA107" s="61"/>
      <c r="AB107" s="63"/>
      <c r="AC107" s="63"/>
      <c r="AD107" s="65"/>
    </row>
    <row r="108" spans="1:38" ht="15.6" x14ac:dyDescent="0.3">
      <c r="A108" s="22" t="s">
        <v>38</v>
      </c>
      <c r="B108" s="22" t="s">
        <v>37</v>
      </c>
      <c r="C108" s="22" t="s">
        <v>55</v>
      </c>
      <c r="D108" s="22" t="s">
        <v>39</v>
      </c>
      <c r="E108" s="22" t="s">
        <v>40</v>
      </c>
      <c r="F108" s="22">
        <v>6</v>
      </c>
      <c r="G108" s="22">
        <v>6</v>
      </c>
      <c r="H108" s="22" t="s">
        <v>41</v>
      </c>
      <c r="I108" s="22" t="s">
        <v>42</v>
      </c>
      <c r="J108" s="22" t="s">
        <v>43</v>
      </c>
      <c r="K108" s="22" t="s">
        <v>56</v>
      </c>
      <c r="L108" s="22" t="s">
        <v>44</v>
      </c>
      <c r="M108" s="22">
        <v>15</v>
      </c>
      <c r="N108" s="25" t="s">
        <v>81</v>
      </c>
      <c r="O108" s="26" t="s">
        <v>46</v>
      </c>
      <c r="P108" s="26" t="s">
        <v>47</v>
      </c>
      <c r="Q108" s="26" t="s">
        <v>48</v>
      </c>
      <c r="R108" s="48">
        <v>23</v>
      </c>
      <c r="S108" s="48">
        <v>24</v>
      </c>
      <c r="T108" s="27">
        <v>950401.33333333337</v>
      </c>
      <c r="U108" s="27">
        <v>359011</v>
      </c>
      <c r="V108" s="31">
        <f t="shared" si="2"/>
        <v>49.452792574645656</v>
      </c>
      <c r="W108" s="31">
        <f t="shared" si="3"/>
        <v>66.850319349546396</v>
      </c>
      <c r="X108" s="31">
        <v>5.45</v>
      </c>
      <c r="Y108" s="34"/>
      <c r="Z108" s="59"/>
      <c r="AA108" s="61"/>
      <c r="AB108" s="63"/>
      <c r="AC108" s="63"/>
      <c r="AD108" s="65"/>
    </row>
    <row r="109" spans="1:38" ht="15.6" x14ac:dyDescent="0.3">
      <c r="A109" s="22" t="s">
        <v>38</v>
      </c>
      <c r="B109" s="22" t="s">
        <v>37</v>
      </c>
      <c r="C109" s="22" t="s">
        <v>55</v>
      </c>
      <c r="D109" s="22" t="s">
        <v>39</v>
      </c>
      <c r="E109" s="22" t="s">
        <v>40</v>
      </c>
      <c r="F109" s="22">
        <v>6</v>
      </c>
      <c r="G109" s="22">
        <v>6</v>
      </c>
      <c r="H109" s="22" t="s">
        <v>41</v>
      </c>
      <c r="I109" s="22" t="s">
        <v>42</v>
      </c>
      <c r="J109" s="22" t="s">
        <v>43</v>
      </c>
      <c r="K109" s="22" t="s">
        <v>56</v>
      </c>
      <c r="L109" s="22" t="s">
        <v>44</v>
      </c>
      <c r="M109" s="22">
        <v>15</v>
      </c>
      <c r="N109" s="25" t="s">
        <v>82</v>
      </c>
      <c r="O109" s="26" t="s">
        <v>46</v>
      </c>
      <c r="P109" s="26" t="s">
        <v>47</v>
      </c>
      <c r="Q109" s="26" t="s">
        <v>48</v>
      </c>
      <c r="R109" s="48">
        <v>28</v>
      </c>
      <c r="S109" s="48">
        <v>33</v>
      </c>
      <c r="T109" s="27">
        <v>955342</v>
      </c>
      <c r="U109" s="27">
        <v>316374</v>
      </c>
      <c r="V109" s="31">
        <f t="shared" si="2"/>
        <v>63.851479365504709</v>
      </c>
      <c r="W109" s="31">
        <f t="shared" si="3"/>
        <v>104.30692787650059</v>
      </c>
      <c r="X109" s="31">
        <v>7.88</v>
      </c>
      <c r="Y109" s="34"/>
      <c r="Z109" s="59"/>
      <c r="AA109" s="61"/>
      <c r="AB109" s="63"/>
      <c r="AC109" s="63"/>
      <c r="AD109" s="66"/>
    </row>
    <row r="110" spans="1:38" ht="15.6" x14ac:dyDescent="0.3">
      <c r="A110" s="12" t="s">
        <v>38</v>
      </c>
      <c r="B110" s="40" t="s">
        <v>37</v>
      </c>
      <c r="C110" s="12" t="s">
        <v>55</v>
      </c>
      <c r="D110" s="12" t="s">
        <v>39</v>
      </c>
      <c r="E110" s="12" t="s">
        <v>40</v>
      </c>
      <c r="F110" s="12">
        <v>6</v>
      </c>
      <c r="G110" s="13">
        <v>6</v>
      </c>
      <c r="H110" s="12" t="s">
        <v>41</v>
      </c>
      <c r="I110" s="13" t="s">
        <v>42</v>
      </c>
      <c r="J110" s="12" t="s">
        <v>43</v>
      </c>
      <c r="K110" s="37" t="s">
        <v>56</v>
      </c>
      <c r="L110" s="14" t="s">
        <v>44</v>
      </c>
      <c r="M110" s="15">
        <v>30</v>
      </c>
      <c r="N110" s="13" t="s">
        <v>77</v>
      </c>
      <c r="O110" s="12" t="s">
        <v>45</v>
      </c>
      <c r="P110" s="13" t="s">
        <v>47</v>
      </c>
      <c r="Q110" s="12" t="s">
        <v>48</v>
      </c>
      <c r="R110" s="46">
        <v>21</v>
      </c>
      <c r="S110" s="46">
        <v>25</v>
      </c>
      <c r="T110" s="16">
        <v>946200</v>
      </c>
      <c r="U110" s="16">
        <v>395010</v>
      </c>
      <c r="V110" s="29">
        <f t="shared" si="2"/>
        <v>48.615514690340312</v>
      </c>
      <c r="W110" s="17">
        <f t="shared" si="3"/>
        <v>63.289536973747502</v>
      </c>
      <c r="X110" s="29">
        <v>3.88</v>
      </c>
      <c r="Y110" s="34"/>
      <c r="Z110" s="58" t="s">
        <v>56</v>
      </c>
      <c r="AA110" s="60">
        <v>30</v>
      </c>
      <c r="AB110" s="62">
        <f>AVERAGE(V110:V115)</f>
        <v>57.944106953040091</v>
      </c>
      <c r="AC110" s="62">
        <f>AVERAGE(W110:W115)</f>
        <v>50.526224497532262</v>
      </c>
      <c r="AD110" s="64">
        <f>AVERAGE(X110:X115)</f>
        <v>3.6199999999999997</v>
      </c>
    </row>
    <row r="111" spans="1:38" ht="15.6" x14ac:dyDescent="0.3">
      <c r="A111" s="12" t="s">
        <v>38</v>
      </c>
      <c r="B111" s="40" t="s">
        <v>37</v>
      </c>
      <c r="C111" s="12" t="s">
        <v>55</v>
      </c>
      <c r="D111" s="12" t="s">
        <v>39</v>
      </c>
      <c r="E111" s="12" t="s">
        <v>40</v>
      </c>
      <c r="F111" s="12">
        <v>6</v>
      </c>
      <c r="G111" s="13">
        <v>6</v>
      </c>
      <c r="H111" s="12" t="s">
        <v>41</v>
      </c>
      <c r="I111" s="13" t="s">
        <v>42</v>
      </c>
      <c r="J111" s="12" t="s">
        <v>43</v>
      </c>
      <c r="K111" s="37" t="s">
        <v>56</v>
      </c>
      <c r="L111" s="14" t="s">
        <v>44</v>
      </c>
      <c r="M111" s="15">
        <v>30</v>
      </c>
      <c r="N111" s="13" t="s">
        <v>78</v>
      </c>
      <c r="O111" s="12" t="s">
        <v>45</v>
      </c>
      <c r="P111" s="13" t="s">
        <v>47</v>
      </c>
      <c r="Q111" s="12" t="s">
        <v>48</v>
      </c>
      <c r="R111" s="46">
        <v>43</v>
      </c>
      <c r="S111" s="46">
        <v>23</v>
      </c>
      <c r="T111" s="16">
        <v>925635.33333333337</v>
      </c>
      <c r="U111" s="16">
        <v>392680</v>
      </c>
      <c r="V111" s="29">
        <f t="shared" si="2"/>
        <v>71.302377538166567</v>
      </c>
      <c r="W111" s="17">
        <f t="shared" si="3"/>
        <v>58.571865131914031</v>
      </c>
      <c r="X111" s="29">
        <v>4.54</v>
      </c>
      <c r="Y111" s="34"/>
      <c r="Z111" s="59"/>
      <c r="AA111" s="61"/>
      <c r="AB111" s="63"/>
      <c r="AC111" s="63"/>
      <c r="AD111" s="65"/>
    </row>
    <row r="112" spans="1:38" ht="15.6" x14ac:dyDescent="0.3">
      <c r="A112" s="12" t="s">
        <v>38</v>
      </c>
      <c r="B112" s="40" t="s">
        <v>37</v>
      </c>
      <c r="C112" s="12" t="s">
        <v>55</v>
      </c>
      <c r="D112" s="12" t="s">
        <v>39</v>
      </c>
      <c r="E112" s="12" t="s">
        <v>40</v>
      </c>
      <c r="F112" s="12">
        <v>6</v>
      </c>
      <c r="G112" s="13">
        <v>6</v>
      </c>
      <c r="H112" s="12" t="s">
        <v>41</v>
      </c>
      <c r="I112" s="13" t="s">
        <v>42</v>
      </c>
      <c r="J112" s="12" t="s">
        <v>43</v>
      </c>
      <c r="K112" s="37" t="s">
        <v>56</v>
      </c>
      <c r="L112" s="14" t="s">
        <v>44</v>
      </c>
      <c r="M112" s="15">
        <v>30</v>
      </c>
      <c r="N112" s="13" t="s">
        <v>79</v>
      </c>
      <c r="O112" s="12" t="s">
        <v>45</v>
      </c>
      <c r="P112" s="13" t="s">
        <v>47</v>
      </c>
      <c r="Q112" s="12" t="s">
        <v>48</v>
      </c>
      <c r="R112" s="46">
        <v>43</v>
      </c>
      <c r="S112" s="46">
        <v>10</v>
      </c>
      <c r="T112" s="16">
        <v>952887.56432692811</v>
      </c>
      <c r="U112" s="16">
        <v>366600</v>
      </c>
      <c r="V112" s="29">
        <f t="shared" si="2"/>
        <v>55.620413135978474</v>
      </c>
      <c r="W112" s="17">
        <f t="shared" si="3"/>
        <v>27.27768685215494</v>
      </c>
      <c r="X112" s="29">
        <v>3.22</v>
      </c>
      <c r="Y112" s="34"/>
      <c r="Z112" s="59"/>
      <c r="AA112" s="61"/>
      <c r="AB112" s="63"/>
      <c r="AC112" s="63"/>
      <c r="AD112" s="65"/>
    </row>
    <row r="113" spans="1:30" ht="15.6" x14ac:dyDescent="0.3">
      <c r="A113" s="12" t="s">
        <v>38</v>
      </c>
      <c r="B113" s="40" t="s">
        <v>37</v>
      </c>
      <c r="C113" s="12" t="s">
        <v>55</v>
      </c>
      <c r="D113" s="12" t="s">
        <v>39</v>
      </c>
      <c r="E113" s="12" t="s">
        <v>40</v>
      </c>
      <c r="F113" s="12">
        <v>6</v>
      </c>
      <c r="G113" s="13">
        <v>6</v>
      </c>
      <c r="H113" s="12" t="s">
        <v>41</v>
      </c>
      <c r="I113" s="13" t="s">
        <v>42</v>
      </c>
      <c r="J113" s="12" t="s">
        <v>43</v>
      </c>
      <c r="K113" s="37" t="s">
        <v>56</v>
      </c>
      <c r="L113" s="14" t="s">
        <v>44</v>
      </c>
      <c r="M113" s="15">
        <v>30</v>
      </c>
      <c r="N113" s="13" t="s">
        <v>80</v>
      </c>
      <c r="O113" s="12" t="s">
        <v>46</v>
      </c>
      <c r="P113" s="13" t="s">
        <v>47</v>
      </c>
      <c r="Q113" s="12" t="s">
        <v>48</v>
      </c>
      <c r="R113" s="46">
        <v>30</v>
      </c>
      <c r="S113" s="46">
        <v>13</v>
      </c>
      <c r="T113" s="16">
        <v>941660.90603888221</v>
      </c>
      <c r="U113" s="16">
        <v>338574</v>
      </c>
      <c r="V113" s="29">
        <f t="shared" si="2"/>
        <v>45.663996162780577</v>
      </c>
      <c r="W113" s="17">
        <f t="shared" si="3"/>
        <v>38.396332854855949</v>
      </c>
      <c r="X113" s="29">
        <v>3.31</v>
      </c>
      <c r="Y113" s="34"/>
      <c r="Z113" s="59"/>
      <c r="AA113" s="61"/>
      <c r="AB113" s="63"/>
      <c r="AC113" s="63"/>
      <c r="AD113" s="65"/>
    </row>
    <row r="114" spans="1:30" ht="15.6" x14ac:dyDescent="0.3">
      <c r="A114" s="12" t="s">
        <v>38</v>
      </c>
      <c r="B114" s="40" t="s">
        <v>37</v>
      </c>
      <c r="C114" s="12" t="s">
        <v>55</v>
      </c>
      <c r="D114" s="12" t="s">
        <v>39</v>
      </c>
      <c r="E114" s="12" t="s">
        <v>40</v>
      </c>
      <c r="F114" s="12">
        <v>6</v>
      </c>
      <c r="G114" s="13">
        <v>6</v>
      </c>
      <c r="H114" s="12" t="s">
        <v>41</v>
      </c>
      <c r="I114" s="13" t="s">
        <v>42</v>
      </c>
      <c r="J114" s="12" t="s">
        <v>43</v>
      </c>
      <c r="K114" s="37" t="s">
        <v>56</v>
      </c>
      <c r="L114" s="14" t="s">
        <v>44</v>
      </c>
      <c r="M114" s="15">
        <v>30</v>
      </c>
      <c r="N114" s="13" t="s">
        <v>81</v>
      </c>
      <c r="O114" s="12" t="s">
        <v>46</v>
      </c>
      <c r="P114" s="13" t="s">
        <v>47</v>
      </c>
      <c r="Q114" s="12" t="s">
        <v>48</v>
      </c>
      <c r="R114" s="46">
        <v>36</v>
      </c>
      <c r="S114" s="46">
        <v>10</v>
      </c>
      <c r="T114" s="16">
        <v>943236.3466795393</v>
      </c>
      <c r="U114" s="16">
        <v>358620</v>
      </c>
      <c r="V114" s="29">
        <f t="shared" si="2"/>
        <v>48.768264880730165</v>
      </c>
      <c r="W114" s="17">
        <f t="shared" si="3"/>
        <v>27.884669008978864</v>
      </c>
      <c r="X114" s="29">
        <v>2.48</v>
      </c>
      <c r="Y114" s="34"/>
      <c r="Z114" s="59"/>
      <c r="AA114" s="61"/>
      <c r="AB114" s="63"/>
      <c r="AC114" s="63"/>
      <c r="AD114" s="65"/>
    </row>
    <row r="115" spans="1:30" ht="15.6" x14ac:dyDescent="0.3">
      <c r="A115" s="12" t="s">
        <v>38</v>
      </c>
      <c r="B115" s="40" t="s">
        <v>37</v>
      </c>
      <c r="C115" s="12" t="s">
        <v>55</v>
      </c>
      <c r="D115" s="12" t="s">
        <v>39</v>
      </c>
      <c r="E115" s="12" t="s">
        <v>40</v>
      </c>
      <c r="F115" s="12">
        <v>6</v>
      </c>
      <c r="G115" s="13">
        <v>6</v>
      </c>
      <c r="H115" s="12" t="s">
        <v>41</v>
      </c>
      <c r="I115" s="13" t="s">
        <v>42</v>
      </c>
      <c r="J115" s="12" t="s">
        <v>43</v>
      </c>
      <c r="K115" s="37" t="s">
        <v>56</v>
      </c>
      <c r="L115" s="14" t="s">
        <v>44</v>
      </c>
      <c r="M115" s="15">
        <v>30</v>
      </c>
      <c r="N115" s="13" t="s">
        <v>82</v>
      </c>
      <c r="O115" s="12" t="s">
        <v>46</v>
      </c>
      <c r="P115" s="13" t="s">
        <v>47</v>
      </c>
      <c r="Q115" s="12" t="s">
        <v>48</v>
      </c>
      <c r="R115" s="46">
        <v>42</v>
      </c>
      <c r="S115" s="46">
        <v>30</v>
      </c>
      <c r="T115" s="16">
        <v>926711.58917192719</v>
      </c>
      <c r="U115" s="16">
        <v>341930</v>
      </c>
      <c r="V115" s="29">
        <f t="shared" si="2"/>
        <v>77.694075310244429</v>
      </c>
      <c r="W115" s="29">
        <f t="shared" si="3"/>
        <v>87.737256163542241</v>
      </c>
      <c r="X115" s="29">
        <v>4.29</v>
      </c>
      <c r="Y115" s="34"/>
      <c r="Z115" s="59"/>
      <c r="AA115" s="61"/>
      <c r="AB115" s="63"/>
      <c r="AC115" s="63"/>
      <c r="AD115" s="66"/>
    </row>
    <row r="116" spans="1:30" ht="15.6" x14ac:dyDescent="0.3">
      <c r="A116" s="22" t="s">
        <v>38</v>
      </c>
      <c r="B116" s="22" t="s">
        <v>37</v>
      </c>
      <c r="C116" s="22" t="s">
        <v>55</v>
      </c>
      <c r="D116" s="22" t="s">
        <v>39</v>
      </c>
      <c r="E116" s="22" t="s">
        <v>40</v>
      </c>
      <c r="F116" s="22">
        <v>6</v>
      </c>
      <c r="G116" s="22">
        <v>6</v>
      </c>
      <c r="H116" s="22" t="s">
        <v>41</v>
      </c>
      <c r="I116" s="22" t="s">
        <v>42</v>
      </c>
      <c r="J116" s="22" t="s">
        <v>43</v>
      </c>
      <c r="K116" s="22" t="s">
        <v>56</v>
      </c>
      <c r="L116" s="22" t="s">
        <v>44</v>
      </c>
      <c r="M116" s="22">
        <v>45</v>
      </c>
      <c r="N116" s="25" t="s">
        <v>77</v>
      </c>
      <c r="O116" s="26" t="s">
        <v>45</v>
      </c>
      <c r="P116" s="26" t="s">
        <v>47</v>
      </c>
      <c r="Q116" s="26" t="s">
        <v>48</v>
      </c>
      <c r="R116" s="47">
        <v>16</v>
      </c>
      <c r="S116" s="47">
        <v>8</v>
      </c>
      <c r="T116" s="52">
        <v>956221.80586335284</v>
      </c>
      <c r="U116" s="52">
        <v>357621</v>
      </c>
      <c r="V116" s="28">
        <f t="shared" si="2"/>
        <v>25.098779229711141</v>
      </c>
      <c r="W116" s="28">
        <f t="shared" si="3"/>
        <v>22.370050975753664</v>
      </c>
      <c r="X116" s="28">
        <v>3.95</v>
      </c>
      <c r="Y116" s="34"/>
      <c r="Z116" s="58" t="s">
        <v>56</v>
      </c>
      <c r="AA116" s="60">
        <v>45</v>
      </c>
      <c r="AB116" s="62">
        <f>AVERAGE(V116:V121)</f>
        <v>42.728026784781143</v>
      </c>
      <c r="AC116" s="62">
        <f>AVERAGE(W116:W121)</f>
        <v>29.327989911090356</v>
      </c>
      <c r="AD116" s="64">
        <f>AVERAGE(X116:X121)</f>
        <v>3.4716666666666662</v>
      </c>
    </row>
    <row r="117" spans="1:30" ht="15.6" x14ac:dyDescent="0.3">
      <c r="A117" s="22" t="s">
        <v>38</v>
      </c>
      <c r="B117" s="22" t="s">
        <v>37</v>
      </c>
      <c r="C117" s="22" t="s">
        <v>55</v>
      </c>
      <c r="D117" s="22" t="s">
        <v>39</v>
      </c>
      <c r="E117" s="22" t="s">
        <v>40</v>
      </c>
      <c r="F117" s="22">
        <v>6</v>
      </c>
      <c r="G117" s="22">
        <v>6</v>
      </c>
      <c r="H117" s="22" t="s">
        <v>41</v>
      </c>
      <c r="I117" s="22" t="s">
        <v>42</v>
      </c>
      <c r="J117" s="22" t="s">
        <v>43</v>
      </c>
      <c r="K117" s="22" t="s">
        <v>56</v>
      </c>
      <c r="L117" s="22" t="s">
        <v>44</v>
      </c>
      <c r="M117" s="22">
        <v>45</v>
      </c>
      <c r="N117" s="25" t="s">
        <v>78</v>
      </c>
      <c r="O117" s="26" t="s">
        <v>45</v>
      </c>
      <c r="P117" s="26" t="s">
        <v>47</v>
      </c>
      <c r="Q117" s="26" t="s">
        <v>48</v>
      </c>
      <c r="R117" s="47">
        <v>25</v>
      </c>
      <c r="S117" s="47">
        <v>16</v>
      </c>
      <c r="T117" s="52">
        <v>929558.38611196133</v>
      </c>
      <c r="U117" s="52">
        <v>364068</v>
      </c>
      <c r="V117" s="28">
        <f t="shared" si="2"/>
        <v>44.106965858798375</v>
      </c>
      <c r="W117" s="28">
        <f t="shared" si="3"/>
        <v>43.947833921135611</v>
      </c>
      <c r="X117" s="28">
        <v>2.31</v>
      </c>
      <c r="Y117" s="34"/>
      <c r="Z117" s="59"/>
      <c r="AA117" s="61"/>
      <c r="AB117" s="63"/>
      <c r="AC117" s="63"/>
      <c r="AD117" s="65"/>
    </row>
    <row r="118" spans="1:30" ht="15.6" x14ac:dyDescent="0.3">
      <c r="A118" s="22" t="s">
        <v>38</v>
      </c>
      <c r="B118" s="22" t="s">
        <v>37</v>
      </c>
      <c r="C118" s="22" t="s">
        <v>55</v>
      </c>
      <c r="D118" s="22" t="s">
        <v>39</v>
      </c>
      <c r="E118" s="22" t="s">
        <v>40</v>
      </c>
      <c r="F118" s="22">
        <v>6</v>
      </c>
      <c r="G118" s="22">
        <v>6</v>
      </c>
      <c r="H118" s="22" t="s">
        <v>41</v>
      </c>
      <c r="I118" s="22" t="s">
        <v>42</v>
      </c>
      <c r="J118" s="22" t="s">
        <v>43</v>
      </c>
      <c r="K118" s="22" t="s">
        <v>56</v>
      </c>
      <c r="L118" s="22" t="s">
        <v>44</v>
      </c>
      <c r="M118" s="22">
        <v>45</v>
      </c>
      <c r="N118" s="25" t="s">
        <v>79</v>
      </c>
      <c r="O118" s="26" t="s">
        <v>45</v>
      </c>
      <c r="P118" s="26" t="s">
        <v>47</v>
      </c>
      <c r="Q118" s="26" t="s">
        <v>48</v>
      </c>
      <c r="R118" s="47">
        <v>17</v>
      </c>
      <c r="S118" s="47">
        <v>7</v>
      </c>
      <c r="T118" s="52">
        <v>964607.35363072273</v>
      </c>
      <c r="U118" s="52">
        <v>322745</v>
      </c>
      <c r="V118" s="28">
        <f t="shared" si="2"/>
        <v>24.880589920515821</v>
      </c>
      <c r="W118" s="28">
        <f t="shared" si="3"/>
        <v>21.68894948023982</v>
      </c>
      <c r="X118" s="28">
        <v>3.89</v>
      </c>
      <c r="Y118" s="34"/>
      <c r="Z118" s="59"/>
      <c r="AA118" s="61"/>
      <c r="AB118" s="63"/>
      <c r="AC118" s="63"/>
      <c r="AD118" s="65"/>
    </row>
    <row r="119" spans="1:30" ht="15.6" x14ac:dyDescent="0.3">
      <c r="A119" s="22" t="s">
        <v>38</v>
      </c>
      <c r="B119" s="22" t="s">
        <v>37</v>
      </c>
      <c r="C119" s="22" t="s">
        <v>55</v>
      </c>
      <c r="D119" s="22" t="s">
        <v>39</v>
      </c>
      <c r="E119" s="22" t="s">
        <v>40</v>
      </c>
      <c r="F119" s="22">
        <v>6</v>
      </c>
      <c r="G119" s="22">
        <v>6</v>
      </c>
      <c r="H119" s="22" t="s">
        <v>41</v>
      </c>
      <c r="I119" s="22" t="s">
        <v>42</v>
      </c>
      <c r="J119" s="22" t="s">
        <v>43</v>
      </c>
      <c r="K119" s="22" t="s">
        <v>56</v>
      </c>
      <c r="L119" s="22" t="s">
        <v>44</v>
      </c>
      <c r="M119" s="22">
        <v>45</v>
      </c>
      <c r="N119" s="25" t="s">
        <v>80</v>
      </c>
      <c r="O119" s="26" t="s">
        <v>46</v>
      </c>
      <c r="P119" s="26" t="s">
        <v>47</v>
      </c>
      <c r="Q119" s="26" t="s">
        <v>48</v>
      </c>
      <c r="R119" s="47">
        <v>34</v>
      </c>
      <c r="S119" s="47">
        <v>4</v>
      </c>
      <c r="T119" s="52">
        <v>920861.38959199772</v>
      </c>
      <c r="U119" s="52">
        <v>381844</v>
      </c>
      <c r="V119" s="28">
        <f t="shared" si="2"/>
        <v>41.265711028275931</v>
      </c>
      <c r="W119" s="28">
        <f t="shared" si="3"/>
        <v>10.475482134065219</v>
      </c>
      <c r="X119" s="28">
        <v>3.07</v>
      </c>
      <c r="Y119" s="34"/>
      <c r="Z119" s="59"/>
      <c r="AA119" s="61"/>
      <c r="AB119" s="63"/>
      <c r="AC119" s="63"/>
      <c r="AD119" s="65"/>
    </row>
    <row r="120" spans="1:30" ht="15.6" x14ac:dyDescent="0.3">
      <c r="A120" s="22" t="s">
        <v>38</v>
      </c>
      <c r="B120" s="22" t="s">
        <v>37</v>
      </c>
      <c r="C120" s="22" t="s">
        <v>55</v>
      </c>
      <c r="D120" s="22" t="s">
        <v>39</v>
      </c>
      <c r="E120" s="22" t="s">
        <v>40</v>
      </c>
      <c r="F120" s="22">
        <v>6</v>
      </c>
      <c r="G120" s="22">
        <v>6</v>
      </c>
      <c r="H120" s="22" t="s">
        <v>41</v>
      </c>
      <c r="I120" s="22" t="s">
        <v>42</v>
      </c>
      <c r="J120" s="22" t="s">
        <v>43</v>
      </c>
      <c r="K120" s="22" t="s">
        <v>56</v>
      </c>
      <c r="L120" s="22" t="s">
        <v>44</v>
      </c>
      <c r="M120" s="22">
        <v>45</v>
      </c>
      <c r="N120" s="25" t="s">
        <v>81</v>
      </c>
      <c r="O120" s="26" t="s">
        <v>46</v>
      </c>
      <c r="P120" s="26" t="s">
        <v>47</v>
      </c>
      <c r="Q120" s="26" t="s">
        <v>48</v>
      </c>
      <c r="R120" s="47">
        <v>38</v>
      </c>
      <c r="S120" s="47">
        <v>15</v>
      </c>
      <c r="T120" s="52">
        <v>921933.47295144002</v>
      </c>
      <c r="U120" s="52">
        <v>398276</v>
      </c>
      <c r="V120" s="28">
        <f t="shared" si="2"/>
        <v>57.487879066076175</v>
      </c>
      <c r="W120" s="28">
        <f t="shared" si="3"/>
        <v>37.662324619108354</v>
      </c>
      <c r="X120" s="28">
        <v>3.03</v>
      </c>
      <c r="Y120" s="34"/>
      <c r="Z120" s="59"/>
      <c r="AA120" s="61"/>
      <c r="AB120" s="63"/>
      <c r="AC120" s="63"/>
      <c r="AD120" s="65"/>
    </row>
    <row r="121" spans="1:30" ht="15.6" x14ac:dyDescent="0.3">
      <c r="A121" s="22" t="s">
        <v>38</v>
      </c>
      <c r="B121" s="22" t="s">
        <v>37</v>
      </c>
      <c r="C121" s="22" t="s">
        <v>55</v>
      </c>
      <c r="D121" s="22" t="s">
        <v>39</v>
      </c>
      <c r="E121" s="22" t="s">
        <v>40</v>
      </c>
      <c r="F121" s="22">
        <v>6</v>
      </c>
      <c r="G121" s="22">
        <v>6</v>
      </c>
      <c r="H121" s="22" t="s">
        <v>41</v>
      </c>
      <c r="I121" s="22" t="s">
        <v>42</v>
      </c>
      <c r="J121" s="22" t="s">
        <v>43</v>
      </c>
      <c r="K121" s="22" t="s">
        <v>56</v>
      </c>
      <c r="L121" s="22" t="s">
        <v>44</v>
      </c>
      <c r="M121" s="22">
        <v>45</v>
      </c>
      <c r="N121" s="25" t="s">
        <v>82</v>
      </c>
      <c r="O121" s="26" t="s">
        <v>46</v>
      </c>
      <c r="P121" s="26" t="s">
        <v>47</v>
      </c>
      <c r="Q121" s="26" t="s">
        <v>48</v>
      </c>
      <c r="R121" s="47">
        <v>44</v>
      </c>
      <c r="S121" s="47">
        <v>14</v>
      </c>
      <c r="T121" s="52">
        <v>912979.86552537885</v>
      </c>
      <c r="U121" s="52">
        <v>351553</v>
      </c>
      <c r="V121" s="28">
        <f t="shared" si="2"/>
        <v>63.52823560530944</v>
      </c>
      <c r="W121" s="28">
        <f t="shared" si="3"/>
        <v>39.823298336239482</v>
      </c>
      <c r="X121" s="28">
        <v>4.58</v>
      </c>
      <c r="Y121" s="34"/>
      <c r="Z121" s="59"/>
      <c r="AA121" s="61"/>
      <c r="AB121" s="63"/>
      <c r="AC121" s="63"/>
      <c r="AD121" s="66"/>
    </row>
    <row r="122" spans="1:30" ht="15.75" customHeight="1" x14ac:dyDescent="0.3">
      <c r="A122" s="12" t="s">
        <v>38</v>
      </c>
      <c r="B122" s="40" t="s">
        <v>37</v>
      </c>
      <c r="C122" s="12" t="s">
        <v>55</v>
      </c>
      <c r="D122" s="12" t="s">
        <v>39</v>
      </c>
      <c r="E122" s="12" t="s">
        <v>40</v>
      </c>
      <c r="F122" s="12">
        <v>6</v>
      </c>
      <c r="G122" s="13">
        <v>6</v>
      </c>
      <c r="H122" s="12" t="s">
        <v>41</v>
      </c>
      <c r="I122" s="13" t="s">
        <v>42</v>
      </c>
      <c r="J122" s="12" t="s">
        <v>58</v>
      </c>
      <c r="K122" s="37" t="s">
        <v>57</v>
      </c>
      <c r="L122" s="14" t="s">
        <v>44</v>
      </c>
      <c r="M122" s="15">
        <v>-1</v>
      </c>
      <c r="N122" s="13" t="s">
        <v>83</v>
      </c>
      <c r="O122" s="12" t="s">
        <v>45</v>
      </c>
      <c r="P122" s="13" t="s">
        <v>47</v>
      </c>
      <c r="Q122" s="12" t="s">
        <v>48</v>
      </c>
      <c r="R122" s="46">
        <v>7</v>
      </c>
      <c r="S122" s="46">
        <v>6</v>
      </c>
      <c r="T122" s="16">
        <v>921394.83622703224</v>
      </c>
      <c r="U122" s="16">
        <v>334174</v>
      </c>
      <c r="V122" s="29">
        <f t="shared" si="2"/>
        <v>14.10904368992664</v>
      </c>
      <c r="W122" s="17">
        <f t="shared" si="3"/>
        <v>17.954718200697837</v>
      </c>
      <c r="X122" s="29">
        <v>10.050000000000001</v>
      </c>
      <c r="Y122" s="34" t="s">
        <v>90</v>
      </c>
      <c r="Z122" s="58" t="s">
        <v>57</v>
      </c>
      <c r="AA122" s="60">
        <v>-1</v>
      </c>
      <c r="AB122" s="62">
        <f>AVERAGE(V122:V127)</f>
        <v>22.111802649027904</v>
      </c>
      <c r="AC122" s="62">
        <f>AVERAGE(W122:W127)</f>
        <v>33.570294327416946</v>
      </c>
      <c r="AD122" s="64">
        <f>AVERAGE(X122:X127)</f>
        <v>10.476666666666668</v>
      </c>
    </row>
    <row r="123" spans="1:30" ht="15.6" x14ac:dyDescent="0.3">
      <c r="A123" s="12" t="s">
        <v>38</v>
      </c>
      <c r="B123" s="40" t="s">
        <v>37</v>
      </c>
      <c r="C123" s="12" t="s">
        <v>55</v>
      </c>
      <c r="D123" s="12" t="s">
        <v>39</v>
      </c>
      <c r="E123" s="12" t="s">
        <v>40</v>
      </c>
      <c r="F123" s="12">
        <v>6</v>
      </c>
      <c r="G123" s="13">
        <v>6</v>
      </c>
      <c r="H123" s="12" t="s">
        <v>41</v>
      </c>
      <c r="I123" s="13" t="s">
        <v>42</v>
      </c>
      <c r="J123" s="12" t="s">
        <v>58</v>
      </c>
      <c r="K123" s="37" t="s">
        <v>57</v>
      </c>
      <c r="L123" s="14" t="s">
        <v>44</v>
      </c>
      <c r="M123" s="15">
        <v>-1</v>
      </c>
      <c r="N123" s="13" t="s">
        <v>84</v>
      </c>
      <c r="O123" s="12" t="s">
        <v>45</v>
      </c>
      <c r="P123" s="13" t="s">
        <v>47</v>
      </c>
      <c r="Q123" s="12" t="s">
        <v>48</v>
      </c>
      <c r="R123" s="46">
        <v>9</v>
      </c>
      <c r="S123" s="46">
        <v>18</v>
      </c>
      <c r="T123" s="16">
        <v>934275.01744504285</v>
      </c>
      <c r="U123" s="16">
        <v>310533</v>
      </c>
      <c r="V123" s="29">
        <f t="shared" si="2"/>
        <v>28.899413444487429</v>
      </c>
      <c r="W123" s="17">
        <f t="shared" si="3"/>
        <v>57.964853976872021</v>
      </c>
      <c r="X123" s="29">
        <v>12.09</v>
      </c>
      <c r="Y123" s="34"/>
      <c r="Z123" s="59"/>
      <c r="AA123" s="61"/>
      <c r="AB123" s="63"/>
      <c r="AC123" s="63"/>
      <c r="AD123" s="65"/>
    </row>
    <row r="124" spans="1:30" ht="15.6" x14ac:dyDescent="0.3">
      <c r="A124" s="12" t="s">
        <v>38</v>
      </c>
      <c r="B124" s="40" t="s">
        <v>37</v>
      </c>
      <c r="C124" s="12" t="s">
        <v>55</v>
      </c>
      <c r="D124" s="12" t="s">
        <v>39</v>
      </c>
      <c r="E124" s="12" t="s">
        <v>40</v>
      </c>
      <c r="F124" s="12">
        <v>6</v>
      </c>
      <c r="G124" s="13">
        <v>6</v>
      </c>
      <c r="H124" s="12" t="s">
        <v>41</v>
      </c>
      <c r="I124" s="13" t="s">
        <v>42</v>
      </c>
      <c r="J124" s="12" t="s">
        <v>58</v>
      </c>
      <c r="K124" s="37" t="s">
        <v>57</v>
      </c>
      <c r="L124" s="14" t="s">
        <v>44</v>
      </c>
      <c r="M124" s="15">
        <v>-1</v>
      </c>
      <c r="N124" s="13" t="s">
        <v>85</v>
      </c>
      <c r="O124" s="12" t="s">
        <v>45</v>
      </c>
      <c r="P124" s="13" t="s">
        <v>47</v>
      </c>
      <c r="Q124" s="12" t="s">
        <v>48</v>
      </c>
      <c r="R124" s="46">
        <v>12</v>
      </c>
      <c r="S124" s="46">
        <v>22</v>
      </c>
      <c r="T124" s="16">
        <v>950627.81302366045</v>
      </c>
      <c r="U124" s="16">
        <v>386194</v>
      </c>
      <c r="V124" s="29">
        <f t="shared" si="2"/>
        <v>35.765837622461575</v>
      </c>
      <c r="W124" s="17">
        <f t="shared" si="3"/>
        <v>56.966187978062841</v>
      </c>
      <c r="X124" s="29">
        <v>9.2100000000000009</v>
      </c>
      <c r="Y124" s="34"/>
      <c r="Z124" s="59"/>
      <c r="AA124" s="61"/>
      <c r="AB124" s="63"/>
      <c r="AC124" s="63"/>
      <c r="AD124" s="65"/>
    </row>
    <row r="125" spans="1:30" ht="15.6" x14ac:dyDescent="0.3">
      <c r="A125" s="12" t="s">
        <v>38</v>
      </c>
      <c r="B125" s="40" t="s">
        <v>37</v>
      </c>
      <c r="C125" s="12" t="s">
        <v>55</v>
      </c>
      <c r="D125" s="12" t="s">
        <v>39</v>
      </c>
      <c r="E125" s="12" t="s">
        <v>40</v>
      </c>
      <c r="F125" s="12">
        <v>6</v>
      </c>
      <c r="G125" s="13">
        <v>6</v>
      </c>
      <c r="H125" s="12" t="s">
        <v>41</v>
      </c>
      <c r="I125" s="13" t="s">
        <v>42</v>
      </c>
      <c r="J125" s="12" t="s">
        <v>58</v>
      </c>
      <c r="K125" s="37" t="s">
        <v>57</v>
      </c>
      <c r="L125" s="14" t="s">
        <v>44</v>
      </c>
      <c r="M125" s="15">
        <v>-1</v>
      </c>
      <c r="N125" s="13" t="s">
        <v>86</v>
      </c>
      <c r="O125" s="12" t="s">
        <v>46</v>
      </c>
      <c r="P125" s="13" t="s">
        <v>47</v>
      </c>
      <c r="Q125" s="12" t="s">
        <v>48</v>
      </c>
      <c r="R125" s="46">
        <v>11</v>
      </c>
      <c r="S125" s="46">
        <v>8</v>
      </c>
      <c r="T125" s="16">
        <v>932298.80001639912</v>
      </c>
      <c r="U125" s="16">
        <v>300479</v>
      </c>
      <c r="V125" s="29">
        <f t="shared" si="2"/>
        <v>20.379732334382268</v>
      </c>
      <c r="W125" s="17">
        <f t="shared" si="3"/>
        <v>26.624156763035021</v>
      </c>
      <c r="X125" s="29">
        <v>10.52</v>
      </c>
      <c r="Y125" s="34"/>
      <c r="Z125" s="59"/>
      <c r="AA125" s="61"/>
      <c r="AB125" s="63"/>
      <c r="AC125" s="63"/>
      <c r="AD125" s="65"/>
    </row>
    <row r="126" spans="1:30" ht="15.6" x14ac:dyDescent="0.3">
      <c r="A126" s="12" t="s">
        <v>38</v>
      </c>
      <c r="B126" s="40" t="s">
        <v>37</v>
      </c>
      <c r="C126" s="12" t="s">
        <v>55</v>
      </c>
      <c r="D126" s="12" t="s">
        <v>39</v>
      </c>
      <c r="E126" s="12" t="s">
        <v>40</v>
      </c>
      <c r="F126" s="12">
        <v>6</v>
      </c>
      <c r="G126" s="13">
        <v>6</v>
      </c>
      <c r="H126" s="12" t="s">
        <v>41</v>
      </c>
      <c r="I126" s="13" t="s">
        <v>42</v>
      </c>
      <c r="J126" s="12" t="s">
        <v>58</v>
      </c>
      <c r="K126" s="37" t="s">
        <v>57</v>
      </c>
      <c r="L126" s="14" t="s">
        <v>44</v>
      </c>
      <c r="M126" s="15">
        <v>-1</v>
      </c>
      <c r="N126" s="13" t="s">
        <v>87</v>
      </c>
      <c r="O126" s="12" t="s">
        <v>46</v>
      </c>
      <c r="P126" s="13" t="s">
        <v>47</v>
      </c>
      <c r="Q126" s="12" t="s">
        <v>48</v>
      </c>
      <c r="R126" s="46">
        <v>8</v>
      </c>
      <c r="S126" s="46">
        <v>7</v>
      </c>
      <c r="T126" s="16">
        <v>915326.13502998382</v>
      </c>
      <c r="U126" s="16">
        <v>334369</v>
      </c>
      <c r="V126" s="29">
        <f t="shared" si="2"/>
        <v>16.387601561828713</v>
      </c>
      <c r="W126" s="17">
        <f t="shared" si="3"/>
        <v>20.934955094521325</v>
      </c>
      <c r="X126" s="29">
        <v>9.39</v>
      </c>
      <c r="Y126" s="34"/>
      <c r="Z126" s="59"/>
      <c r="AA126" s="61"/>
      <c r="AB126" s="63"/>
      <c r="AC126" s="63"/>
      <c r="AD126" s="65"/>
    </row>
    <row r="127" spans="1:30" ht="15.6" x14ac:dyDescent="0.3">
      <c r="A127" s="12" t="s">
        <v>38</v>
      </c>
      <c r="B127" s="40" t="s">
        <v>37</v>
      </c>
      <c r="C127" s="12" t="s">
        <v>55</v>
      </c>
      <c r="D127" s="12" t="s">
        <v>39</v>
      </c>
      <c r="E127" s="12" t="s">
        <v>40</v>
      </c>
      <c r="F127" s="12">
        <v>6</v>
      </c>
      <c r="G127" s="13">
        <v>6</v>
      </c>
      <c r="H127" s="12" t="s">
        <v>41</v>
      </c>
      <c r="I127" s="13" t="s">
        <v>42</v>
      </c>
      <c r="J127" s="12" t="s">
        <v>58</v>
      </c>
      <c r="K127" s="37" t="s">
        <v>57</v>
      </c>
      <c r="L127" s="14" t="s">
        <v>44</v>
      </c>
      <c r="M127" s="15">
        <v>-1</v>
      </c>
      <c r="N127" s="13" t="s">
        <v>88</v>
      </c>
      <c r="O127" s="12" t="s">
        <v>46</v>
      </c>
      <c r="P127" s="13" t="s">
        <v>47</v>
      </c>
      <c r="Q127" s="12" t="s">
        <v>48</v>
      </c>
      <c r="R127" s="46">
        <v>7</v>
      </c>
      <c r="S127" s="46">
        <v>8</v>
      </c>
      <c r="T127" s="16">
        <v>875698.29139503045</v>
      </c>
      <c r="U127" s="16">
        <v>381372</v>
      </c>
      <c r="V127" s="29">
        <f t="shared" si="2"/>
        <v>17.129187241080785</v>
      </c>
      <c r="W127" s="17">
        <f t="shared" si="3"/>
        <v>20.976893951312629</v>
      </c>
      <c r="X127" s="29">
        <v>11.6</v>
      </c>
      <c r="Y127" s="34"/>
      <c r="Z127" s="59"/>
      <c r="AA127" s="61"/>
      <c r="AB127" s="63"/>
      <c r="AC127" s="63"/>
      <c r="AD127" s="66"/>
    </row>
    <row r="128" spans="1:30" ht="15.6" x14ac:dyDescent="0.3">
      <c r="A128" s="22" t="s">
        <v>38</v>
      </c>
      <c r="B128" s="22" t="s">
        <v>37</v>
      </c>
      <c r="C128" s="22" t="s">
        <v>55</v>
      </c>
      <c r="D128" s="22" t="s">
        <v>39</v>
      </c>
      <c r="E128" s="22" t="s">
        <v>40</v>
      </c>
      <c r="F128" s="22">
        <v>6</v>
      </c>
      <c r="G128" s="22">
        <v>6</v>
      </c>
      <c r="H128" s="22" t="s">
        <v>41</v>
      </c>
      <c r="I128" s="22" t="s">
        <v>42</v>
      </c>
      <c r="J128" s="22" t="s">
        <v>58</v>
      </c>
      <c r="K128" s="22" t="s">
        <v>57</v>
      </c>
      <c r="L128" s="22" t="s">
        <v>44</v>
      </c>
      <c r="M128" s="22">
        <v>15</v>
      </c>
      <c r="N128" s="25" t="s">
        <v>83</v>
      </c>
      <c r="O128" s="26" t="s">
        <v>45</v>
      </c>
      <c r="P128" s="25" t="s">
        <v>47</v>
      </c>
      <c r="Q128" s="26" t="s">
        <v>48</v>
      </c>
      <c r="R128" s="47">
        <v>42</v>
      </c>
      <c r="S128" s="47">
        <v>23</v>
      </c>
      <c r="T128" s="52">
        <v>857531.76665820926</v>
      </c>
      <c r="U128" s="52">
        <v>381524</v>
      </c>
      <c r="V128" s="28">
        <f t="shared" si="2"/>
        <v>75.798941248910467</v>
      </c>
      <c r="W128" s="28">
        <f t="shared" si="3"/>
        <v>60.284543043163737</v>
      </c>
      <c r="X128" s="28">
        <v>4.45</v>
      </c>
      <c r="Y128" s="34"/>
      <c r="Z128" s="58" t="s">
        <v>57</v>
      </c>
      <c r="AA128" s="60">
        <v>15</v>
      </c>
      <c r="AB128" s="62">
        <f>AVERAGE(V128:V133)</f>
        <v>68.567006056901207</v>
      </c>
      <c r="AC128" s="62">
        <f>AVERAGE(W128:W133)</f>
        <v>81.618208368085718</v>
      </c>
      <c r="AD128" s="64">
        <f>AVERAGE(X128:X133)</f>
        <v>3.8316666666666666</v>
      </c>
    </row>
    <row r="129" spans="1:30" ht="15.6" x14ac:dyDescent="0.3">
      <c r="A129" s="22" t="s">
        <v>38</v>
      </c>
      <c r="B129" s="22" t="s">
        <v>37</v>
      </c>
      <c r="C129" s="22" t="s">
        <v>55</v>
      </c>
      <c r="D129" s="22" t="s">
        <v>39</v>
      </c>
      <c r="E129" s="22" t="s">
        <v>40</v>
      </c>
      <c r="F129" s="22">
        <v>6</v>
      </c>
      <c r="G129" s="22">
        <v>6</v>
      </c>
      <c r="H129" s="22" t="s">
        <v>41</v>
      </c>
      <c r="I129" s="22" t="s">
        <v>42</v>
      </c>
      <c r="J129" s="22" t="s">
        <v>58</v>
      </c>
      <c r="K129" s="22" t="s">
        <v>57</v>
      </c>
      <c r="L129" s="22" t="s">
        <v>44</v>
      </c>
      <c r="M129" s="22">
        <v>15</v>
      </c>
      <c r="N129" s="25" t="s">
        <v>84</v>
      </c>
      <c r="O129" s="26" t="s">
        <v>45</v>
      </c>
      <c r="P129" s="25" t="s">
        <v>47</v>
      </c>
      <c r="Q129" s="26" t="s">
        <v>48</v>
      </c>
      <c r="R129" s="47">
        <v>30</v>
      </c>
      <c r="S129" s="47">
        <v>36</v>
      </c>
      <c r="T129" s="52">
        <v>927873.54128250189</v>
      </c>
      <c r="U129" s="52">
        <v>319856</v>
      </c>
      <c r="V129" s="28">
        <f t="shared" si="2"/>
        <v>71.130382604482023</v>
      </c>
      <c r="W129" s="28">
        <f t="shared" si="3"/>
        <v>112.55064779150617</v>
      </c>
      <c r="X129" s="28">
        <v>2.96</v>
      </c>
      <c r="Y129" s="34"/>
      <c r="Z129" s="59"/>
      <c r="AA129" s="61"/>
      <c r="AB129" s="63"/>
      <c r="AC129" s="63"/>
      <c r="AD129" s="65"/>
    </row>
    <row r="130" spans="1:30" ht="15.6" x14ac:dyDescent="0.3">
      <c r="A130" s="22" t="s">
        <v>38</v>
      </c>
      <c r="B130" s="22" t="s">
        <v>37</v>
      </c>
      <c r="C130" s="22" t="s">
        <v>55</v>
      </c>
      <c r="D130" s="22" t="s">
        <v>39</v>
      </c>
      <c r="E130" s="22" t="s">
        <v>40</v>
      </c>
      <c r="F130" s="22">
        <v>6</v>
      </c>
      <c r="G130" s="22">
        <v>6</v>
      </c>
      <c r="H130" s="22" t="s">
        <v>41</v>
      </c>
      <c r="I130" s="22" t="s">
        <v>42</v>
      </c>
      <c r="J130" s="22" t="s">
        <v>58</v>
      </c>
      <c r="K130" s="22" t="s">
        <v>57</v>
      </c>
      <c r="L130" s="22" t="s">
        <v>44</v>
      </c>
      <c r="M130" s="22">
        <v>15</v>
      </c>
      <c r="N130" s="25" t="s">
        <v>85</v>
      </c>
      <c r="O130" s="26" t="s">
        <v>45</v>
      </c>
      <c r="P130" s="25" t="s">
        <v>47</v>
      </c>
      <c r="Q130" s="26" t="s">
        <v>48</v>
      </c>
      <c r="R130" s="47">
        <v>41</v>
      </c>
      <c r="S130" s="47">
        <v>42</v>
      </c>
      <c r="T130" s="52">
        <v>920674.15411985142</v>
      </c>
      <c r="U130" s="52">
        <v>394898</v>
      </c>
      <c r="V130" s="28">
        <f t="shared" si="2"/>
        <v>90.151330553366705</v>
      </c>
      <c r="W130" s="28">
        <f t="shared" si="3"/>
        <v>106.35657815435884</v>
      </c>
      <c r="X130" s="28">
        <v>3.85</v>
      </c>
      <c r="Y130" s="34"/>
      <c r="Z130" s="59"/>
      <c r="AA130" s="61"/>
      <c r="AB130" s="63"/>
      <c r="AC130" s="63"/>
      <c r="AD130" s="65"/>
    </row>
    <row r="131" spans="1:30" ht="15.6" x14ac:dyDescent="0.3">
      <c r="A131" s="22" t="s">
        <v>38</v>
      </c>
      <c r="B131" s="22" t="s">
        <v>37</v>
      </c>
      <c r="C131" s="22" t="s">
        <v>55</v>
      </c>
      <c r="D131" s="22" t="s">
        <v>39</v>
      </c>
      <c r="E131" s="22" t="s">
        <v>40</v>
      </c>
      <c r="F131" s="22">
        <v>6</v>
      </c>
      <c r="G131" s="22">
        <v>6</v>
      </c>
      <c r="H131" s="22" t="s">
        <v>41</v>
      </c>
      <c r="I131" s="22" t="s">
        <v>42</v>
      </c>
      <c r="J131" s="22" t="s">
        <v>58</v>
      </c>
      <c r="K131" s="22" t="s">
        <v>57</v>
      </c>
      <c r="L131" s="22" t="s">
        <v>44</v>
      </c>
      <c r="M131" s="22">
        <v>15</v>
      </c>
      <c r="N131" s="25" t="s">
        <v>86</v>
      </c>
      <c r="O131" s="26" t="s">
        <v>46</v>
      </c>
      <c r="P131" s="25" t="s">
        <v>47</v>
      </c>
      <c r="Q131" s="26" t="s">
        <v>48</v>
      </c>
      <c r="R131" s="47">
        <v>45</v>
      </c>
      <c r="S131" s="47">
        <v>30</v>
      </c>
      <c r="T131" s="52">
        <v>958336</v>
      </c>
      <c r="U131" s="52">
        <v>332624</v>
      </c>
      <c r="V131" s="28">
        <f t="shared" ref="V131:V145" si="4">(R131+S131)/(T131)*1000000</f>
        <v>78.260651796447178</v>
      </c>
      <c r="W131" s="28">
        <f t="shared" ref="W131:W145" si="5" xml:space="preserve"> (S131)/(U131)*1000000</f>
        <v>90.19192842368561</v>
      </c>
      <c r="X131" s="28">
        <v>3.93</v>
      </c>
      <c r="Y131" s="34"/>
      <c r="Z131" s="59"/>
      <c r="AA131" s="61"/>
      <c r="AB131" s="63"/>
      <c r="AC131" s="63"/>
      <c r="AD131" s="65"/>
    </row>
    <row r="132" spans="1:30" ht="15.6" x14ac:dyDescent="0.3">
      <c r="A132" s="22" t="s">
        <v>38</v>
      </c>
      <c r="B132" s="22" t="s">
        <v>37</v>
      </c>
      <c r="C132" s="22" t="s">
        <v>55</v>
      </c>
      <c r="D132" s="22" t="s">
        <v>39</v>
      </c>
      <c r="E132" s="22" t="s">
        <v>40</v>
      </c>
      <c r="F132" s="22">
        <v>6</v>
      </c>
      <c r="G132" s="22">
        <v>6</v>
      </c>
      <c r="H132" s="22" t="s">
        <v>41</v>
      </c>
      <c r="I132" s="22" t="s">
        <v>42</v>
      </c>
      <c r="J132" s="22" t="s">
        <v>58</v>
      </c>
      <c r="K132" s="22" t="s">
        <v>57</v>
      </c>
      <c r="L132" s="22" t="s">
        <v>44</v>
      </c>
      <c r="M132" s="22">
        <v>15</v>
      </c>
      <c r="N132" s="25" t="s">
        <v>87</v>
      </c>
      <c r="O132" s="26" t="s">
        <v>46</v>
      </c>
      <c r="P132" s="25" t="s">
        <v>47</v>
      </c>
      <c r="Q132" s="26" t="s">
        <v>48</v>
      </c>
      <c r="R132" s="47">
        <v>22</v>
      </c>
      <c r="S132" s="47">
        <v>21</v>
      </c>
      <c r="T132" s="52">
        <v>984434</v>
      </c>
      <c r="U132" s="52">
        <v>304893</v>
      </c>
      <c r="V132" s="28">
        <f t="shared" si="4"/>
        <v>43.679921660568411</v>
      </c>
      <c r="W132" s="28">
        <f t="shared" si="5"/>
        <v>68.876622290442867</v>
      </c>
      <c r="X132" s="28">
        <v>3.05</v>
      </c>
      <c r="Y132" s="34"/>
      <c r="Z132" s="59"/>
      <c r="AA132" s="61"/>
      <c r="AB132" s="63"/>
      <c r="AC132" s="63"/>
      <c r="AD132" s="65"/>
    </row>
    <row r="133" spans="1:30" ht="15.6" x14ac:dyDescent="0.3">
      <c r="A133" s="22" t="s">
        <v>38</v>
      </c>
      <c r="B133" s="22" t="s">
        <v>37</v>
      </c>
      <c r="C133" s="22" t="s">
        <v>55</v>
      </c>
      <c r="D133" s="22" t="s">
        <v>39</v>
      </c>
      <c r="E133" s="22" t="s">
        <v>40</v>
      </c>
      <c r="F133" s="22">
        <v>6</v>
      </c>
      <c r="G133" s="22">
        <v>6</v>
      </c>
      <c r="H133" s="22" t="s">
        <v>41</v>
      </c>
      <c r="I133" s="22" t="s">
        <v>42</v>
      </c>
      <c r="J133" s="22" t="s">
        <v>58</v>
      </c>
      <c r="K133" s="22" t="s">
        <v>57</v>
      </c>
      <c r="L133" s="22" t="s">
        <v>44</v>
      </c>
      <c r="M133" s="22">
        <v>15</v>
      </c>
      <c r="N133" s="25" t="s">
        <v>88</v>
      </c>
      <c r="O133" s="26" t="s">
        <v>46</v>
      </c>
      <c r="P133" s="25" t="s">
        <v>47</v>
      </c>
      <c r="Q133" s="26" t="s">
        <v>48</v>
      </c>
      <c r="R133" s="47">
        <v>32</v>
      </c>
      <c r="S133" s="47">
        <v>20</v>
      </c>
      <c r="T133" s="52">
        <v>992730</v>
      </c>
      <c r="U133" s="52">
        <v>388735</v>
      </c>
      <c r="V133" s="28">
        <f t="shared" si="4"/>
        <v>52.380808477632385</v>
      </c>
      <c r="W133" s="28">
        <f t="shared" si="5"/>
        <v>51.448930505357119</v>
      </c>
      <c r="X133" s="28">
        <v>4.75</v>
      </c>
      <c r="Y133" s="34"/>
      <c r="Z133" s="59"/>
      <c r="AA133" s="61"/>
      <c r="AB133" s="63"/>
      <c r="AC133" s="63"/>
      <c r="AD133" s="66"/>
    </row>
    <row r="134" spans="1:30" ht="15.6" x14ac:dyDescent="0.3">
      <c r="A134" s="12" t="s">
        <v>38</v>
      </c>
      <c r="B134" s="40" t="s">
        <v>37</v>
      </c>
      <c r="C134" s="12" t="s">
        <v>55</v>
      </c>
      <c r="D134" s="12" t="s">
        <v>39</v>
      </c>
      <c r="E134" s="12" t="s">
        <v>40</v>
      </c>
      <c r="F134" s="12">
        <v>6</v>
      </c>
      <c r="G134" s="13">
        <v>6</v>
      </c>
      <c r="H134" s="12" t="s">
        <v>41</v>
      </c>
      <c r="I134" s="13" t="s">
        <v>42</v>
      </c>
      <c r="J134" s="12" t="s">
        <v>58</v>
      </c>
      <c r="K134" s="37" t="s">
        <v>57</v>
      </c>
      <c r="L134" s="14" t="s">
        <v>44</v>
      </c>
      <c r="M134" s="15">
        <v>30</v>
      </c>
      <c r="N134" s="13" t="s">
        <v>83</v>
      </c>
      <c r="O134" s="12" t="s">
        <v>45</v>
      </c>
      <c r="P134" s="13" t="s">
        <v>47</v>
      </c>
      <c r="Q134" s="12" t="s">
        <v>48</v>
      </c>
      <c r="R134" s="46">
        <v>26</v>
      </c>
      <c r="S134" s="46">
        <v>25</v>
      </c>
      <c r="T134" s="16">
        <v>914793</v>
      </c>
      <c r="U134" s="16">
        <v>336434</v>
      </c>
      <c r="V134" s="29">
        <f t="shared" si="4"/>
        <v>55.75031728489396</v>
      </c>
      <c r="W134" s="17">
        <f t="shared" si="5"/>
        <v>74.308779730942774</v>
      </c>
      <c r="X134" s="29">
        <v>2.48</v>
      </c>
      <c r="Y134" s="34"/>
      <c r="Z134" s="58" t="s">
        <v>57</v>
      </c>
      <c r="AA134" s="60">
        <v>30</v>
      </c>
      <c r="AB134" s="62">
        <f>AVERAGE(V134:V139)</f>
        <v>60.577724532857992</v>
      </c>
      <c r="AC134" s="62">
        <f>AVERAGE(W134:W139)</f>
        <v>84.543452342663969</v>
      </c>
      <c r="AD134" s="64">
        <f>AVERAGE(X134:X139)</f>
        <v>3.8866666666666667</v>
      </c>
    </row>
    <row r="135" spans="1:30" ht="15.6" x14ac:dyDescent="0.3">
      <c r="A135" s="12" t="s">
        <v>38</v>
      </c>
      <c r="B135" s="40" t="s">
        <v>37</v>
      </c>
      <c r="C135" s="12" t="s">
        <v>55</v>
      </c>
      <c r="D135" s="12" t="s">
        <v>39</v>
      </c>
      <c r="E135" s="12" t="s">
        <v>40</v>
      </c>
      <c r="F135" s="12">
        <v>6</v>
      </c>
      <c r="G135" s="13">
        <v>6</v>
      </c>
      <c r="H135" s="12" t="s">
        <v>41</v>
      </c>
      <c r="I135" s="13" t="s">
        <v>42</v>
      </c>
      <c r="J135" s="12" t="s">
        <v>58</v>
      </c>
      <c r="K135" s="37" t="s">
        <v>57</v>
      </c>
      <c r="L135" s="14" t="s">
        <v>44</v>
      </c>
      <c r="M135" s="15">
        <v>30</v>
      </c>
      <c r="N135" s="13" t="s">
        <v>84</v>
      </c>
      <c r="O135" s="12" t="s">
        <v>45</v>
      </c>
      <c r="P135" s="13" t="s">
        <v>47</v>
      </c>
      <c r="Q135" s="12" t="s">
        <v>48</v>
      </c>
      <c r="R135" s="46">
        <v>22</v>
      </c>
      <c r="S135" s="46">
        <v>30</v>
      </c>
      <c r="T135" s="16">
        <v>918009</v>
      </c>
      <c r="U135" s="16">
        <v>357343</v>
      </c>
      <c r="V135" s="29">
        <f t="shared" si="4"/>
        <v>56.644324837773922</v>
      </c>
      <c r="W135" s="17">
        <f t="shared" si="5"/>
        <v>83.952952765270339</v>
      </c>
      <c r="X135" s="29">
        <v>4.6900000000000004</v>
      </c>
      <c r="Y135" s="34"/>
      <c r="Z135" s="59"/>
      <c r="AA135" s="61"/>
      <c r="AB135" s="63"/>
      <c r="AC135" s="63"/>
      <c r="AD135" s="65"/>
    </row>
    <row r="136" spans="1:30" ht="15.6" x14ac:dyDescent="0.3">
      <c r="A136" s="12" t="s">
        <v>38</v>
      </c>
      <c r="B136" s="40" t="s">
        <v>37</v>
      </c>
      <c r="C136" s="12" t="s">
        <v>55</v>
      </c>
      <c r="D136" s="12" t="s">
        <v>39</v>
      </c>
      <c r="E136" s="12" t="s">
        <v>40</v>
      </c>
      <c r="F136" s="12">
        <v>6</v>
      </c>
      <c r="G136" s="13">
        <v>6</v>
      </c>
      <c r="H136" s="12" t="s">
        <v>41</v>
      </c>
      <c r="I136" s="13" t="s">
        <v>42</v>
      </c>
      <c r="J136" s="12" t="s">
        <v>58</v>
      </c>
      <c r="K136" s="37" t="s">
        <v>57</v>
      </c>
      <c r="L136" s="14" t="s">
        <v>44</v>
      </c>
      <c r="M136" s="15">
        <v>30</v>
      </c>
      <c r="N136" s="13" t="s">
        <v>85</v>
      </c>
      <c r="O136" s="12" t="s">
        <v>45</v>
      </c>
      <c r="P136" s="13" t="s">
        <v>47</v>
      </c>
      <c r="Q136" s="12" t="s">
        <v>48</v>
      </c>
      <c r="R136" s="46">
        <v>25</v>
      </c>
      <c r="S136" s="46">
        <v>30</v>
      </c>
      <c r="T136" s="16">
        <v>992942</v>
      </c>
      <c r="U136" s="16">
        <v>311686</v>
      </c>
      <c r="V136" s="29">
        <f t="shared" si="4"/>
        <v>55.390949320302695</v>
      </c>
      <c r="W136" s="17">
        <f t="shared" si="5"/>
        <v>96.250713859461115</v>
      </c>
      <c r="X136" s="29">
        <v>5.92</v>
      </c>
      <c r="Y136" s="34"/>
      <c r="Z136" s="59"/>
      <c r="AA136" s="61"/>
      <c r="AB136" s="63"/>
      <c r="AC136" s="63"/>
      <c r="AD136" s="65"/>
    </row>
    <row r="137" spans="1:30" ht="15.6" x14ac:dyDescent="0.3">
      <c r="A137" s="12" t="s">
        <v>38</v>
      </c>
      <c r="B137" s="40" t="s">
        <v>37</v>
      </c>
      <c r="C137" s="12" t="s">
        <v>55</v>
      </c>
      <c r="D137" s="12" t="s">
        <v>39</v>
      </c>
      <c r="E137" s="12" t="s">
        <v>40</v>
      </c>
      <c r="F137" s="12">
        <v>6</v>
      </c>
      <c r="G137" s="13">
        <v>6</v>
      </c>
      <c r="H137" s="12" t="s">
        <v>41</v>
      </c>
      <c r="I137" s="13" t="s">
        <v>42</v>
      </c>
      <c r="J137" s="12" t="s">
        <v>58</v>
      </c>
      <c r="K137" s="37" t="s">
        <v>57</v>
      </c>
      <c r="L137" s="14" t="s">
        <v>44</v>
      </c>
      <c r="M137" s="15">
        <v>30</v>
      </c>
      <c r="N137" s="13" t="s">
        <v>86</v>
      </c>
      <c r="O137" s="12" t="s">
        <v>46</v>
      </c>
      <c r="P137" s="13" t="s">
        <v>47</v>
      </c>
      <c r="Q137" s="12" t="s">
        <v>48</v>
      </c>
      <c r="R137" s="46">
        <v>48</v>
      </c>
      <c r="S137" s="46">
        <v>25</v>
      </c>
      <c r="T137" s="16">
        <v>989153</v>
      </c>
      <c r="U137" s="16">
        <v>333138</v>
      </c>
      <c r="V137" s="29">
        <f t="shared" si="4"/>
        <v>73.800514177280974</v>
      </c>
      <c r="W137" s="17">
        <f t="shared" si="5"/>
        <v>75.043975769801108</v>
      </c>
      <c r="X137" s="29">
        <v>3.55</v>
      </c>
      <c r="Y137" s="34"/>
      <c r="Z137" s="59"/>
      <c r="AA137" s="61"/>
      <c r="AB137" s="63"/>
      <c r="AC137" s="63"/>
      <c r="AD137" s="65"/>
    </row>
    <row r="138" spans="1:30" ht="15.6" x14ac:dyDescent="0.3">
      <c r="A138" s="12" t="s">
        <v>38</v>
      </c>
      <c r="B138" s="40" t="s">
        <v>37</v>
      </c>
      <c r="C138" s="12" t="s">
        <v>55</v>
      </c>
      <c r="D138" s="12" t="s">
        <v>39</v>
      </c>
      <c r="E138" s="12" t="s">
        <v>40</v>
      </c>
      <c r="F138" s="12">
        <v>6</v>
      </c>
      <c r="G138" s="13">
        <v>6</v>
      </c>
      <c r="H138" s="12" t="s">
        <v>41</v>
      </c>
      <c r="I138" s="13" t="s">
        <v>42</v>
      </c>
      <c r="J138" s="12" t="s">
        <v>58</v>
      </c>
      <c r="K138" s="37" t="s">
        <v>57</v>
      </c>
      <c r="L138" s="14" t="s">
        <v>44</v>
      </c>
      <c r="M138" s="15">
        <v>30</v>
      </c>
      <c r="N138" s="13" t="s">
        <v>87</v>
      </c>
      <c r="O138" s="12" t="s">
        <v>46</v>
      </c>
      <c r="P138" s="13" t="s">
        <v>47</v>
      </c>
      <c r="Q138" s="12" t="s">
        <v>48</v>
      </c>
      <c r="R138" s="46">
        <v>23</v>
      </c>
      <c r="S138" s="46">
        <v>34</v>
      </c>
      <c r="T138" s="16">
        <v>941561</v>
      </c>
      <c r="U138" s="16">
        <v>319039</v>
      </c>
      <c r="V138" s="29">
        <f t="shared" si="4"/>
        <v>60.537766538758504</v>
      </c>
      <c r="W138" s="17">
        <f t="shared" si="5"/>
        <v>106.57004316086747</v>
      </c>
      <c r="X138" s="29">
        <v>2.44</v>
      </c>
      <c r="Y138" s="34"/>
      <c r="Z138" s="59"/>
      <c r="AA138" s="61"/>
      <c r="AB138" s="63"/>
      <c r="AC138" s="63"/>
      <c r="AD138" s="65"/>
    </row>
    <row r="139" spans="1:30" ht="15.6" x14ac:dyDescent="0.3">
      <c r="A139" s="12" t="s">
        <v>38</v>
      </c>
      <c r="B139" s="40" t="s">
        <v>37</v>
      </c>
      <c r="C139" s="12" t="s">
        <v>55</v>
      </c>
      <c r="D139" s="12" t="s">
        <v>39</v>
      </c>
      <c r="E139" s="12" t="s">
        <v>40</v>
      </c>
      <c r="F139" s="12">
        <v>6</v>
      </c>
      <c r="G139" s="13">
        <v>6</v>
      </c>
      <c r="H139" s="12" t="s">
        <v>41</v>
      </c>
      <c r="I139" s="13" t="s">
        <v>42</v>
      </c>
      <c r="J139" s="12" t="s">
        <v>58</v>
      </c>
      <c r="K139" s="37" t="s">
        <v>57</v>
      </c>
      <c r="L139" s="14" t="s">
        <v>44</v>
      </c>
      <c r="M139" s="15">
        <v>30</v>
      </c>
      <c r="N139" s="13" t="s">
        <v>88</v>
      </c>
      <c r="O139" s="12" t="s">
        <v>46</v>
      </c>
      <c r="P139" s="13" t="s">
        <v>47</v>
      </c>
      <c r="Q139" s="12" t="s">
        <v>48</v>
      </c>
      <c r="R139" s="46">
        <v>34</v>
      </c>
      <c r="S139" s="46">
        <v>27</v>
      </c>
      <c r="T139" s="16">
        <v>994417</v>
      </c>
      <c r="U139" s="16">
        <v>379564</v>
      </c>
      <c r="V139" s="29">
        <f t="shared" si="4"/>
        <v>61.34247503813792</v>
      </c>
      <c r="W139" s="17">
        <f t="shared" si="5"/>
        <v>71.134248769640962</v>
      </c>
      <c r="X139" s="29">
        <v>4.24</v>
      </c>
      <c r="Y139" s="34"/>
      <c r="Z139" s="59"/>
      <c r="AA139" s="61"/>
      <c r="AB139" s="63"/>
      <c r="AC139" s="63"/>
      <c r="AD139" s="66"/>
    </row>
    <row r="140" spans="1:30" ht="15.6" x14ac:dyDescent="0.3">
      <c r="A140" s="22" t="s">
        <v>38</v>
      </c>
      <c r="B140" s="22" t="s">
        <v>37</v>
      </c>
      <c r="C140" s="22" t="s">
        <v>55</v>
      </c>
      <c r="D140" s="22" t="s">
        <v>39</v>
      </c>
      <c r="E140" s="22" t="s">
        <v>40</v>
      </c>
      <c r="F140" s="22">
        <v>6</v>
      </c>
      <c r="G140" s="22">
        <v>6</v>
      </c>
      <c r="H140" s="22" t="s">
        <v>41</v>
      </c>
      <c r="I140" s="22" t="s">
        <v>42</v>
      </c>
      <c r="J140" s="22" t="s">
        <v>58</v>
      </c>
      <c r="K140" s="22" t="s">
        <v>57</v>
      </c>
      <c r="L140" s="22" t="s">
        <v>44</v>
      </c>
      <c r="M140" s="22">
        <v>45</v>
      </c>
      <c r="N140" s="25" t="s">
        <v>83</v>
      </c>
      <c r="O140" s="26" t="s">
        <v>45</v>
      </c>
      <c r="P140" s="26" t="s">
        <v>47</v>
      </c>
      <c r="Q140" s="26" t="s">
        <v>48</v>
      </c>
      <c r="R140" s="48">
        <v>20</v>
      </c>
      <c r="S140" s="47">
        <v>17</v>
      </c>
      <c r="T140" s="27">
        <v>941674</v>
      </c>
      <c r="U140" s="52">
        <v>300924</v>
      </c>
      <c r="V140" s="28">
        <f t="shared" si="4"/>
        <v>39.291729409540878</v>
      </c>
      <c r="W140" s="28">
        <f t="shared" si="5"/>
        <v>56.492669245390864</v>
      </c>
      <c r="X140" s="28">
        <v>1.88</v>
      </c>
      <c r="Y140" s="34"/>
      <c r="Z140" s="58" t="s">
        <v>57</v>
      </c>
      <c r="AA140" s="60">
        <v>45</v>
      </c>
      <c r="AB140" s="62">
        <f>AVERAGE(V140:V145)</f>
        <v>48.775977307802343</v>
      </c>
      <c r="AC140" s="62">
        <f>AVERAGE(W140:W145)</f>
        <v>54.693813678440762</v>
      </c>
      <c r="AD140" s="64">
        <f>AVERAGE(X140:X145)</f>
        <v>2.9083333333333332</v>
      </c>
    </row>
    <row r="141" spans="1:30" ht="15.6" x14ac:dyDescent="0.3">
      <c r="A141" s="22" t="s">
        <v>38</v>
      </c>
      <c r="B141" s="22" t="s">
        <v>37</v>
      </c>
      <c r="C141" s="22" t="s">
        <v>55</v>
      </c>
      <c r="D141" s="22" t="s">
        <v>39</v>
      </c>
      <c r="E141" s="22" t="s">
        <v>40</v>
      </c>
      <c r="F141" s="22">
        <v>6</v>
      </c>
      <c r="G141" s="22">
        <v>6</v>
      </c>
      <c r="H141" s="22" t="s">
        <v>41</v>
      </c>
      <c r="I141" s="22" t="s">
        <v>42</v>
      </c>
      <c r="J141" s="22" t="s">
        <v>58</v>
      </c>
      <c r="K141" s="22" t="s">
        <v>57</v>
      </c>
      <c r="L141" s="22" t="s">
        <v>44</v>
      </c>
      <c r="M141" s="22">
        <v>45</v>
      </c>
      <c r="N141" s="25" t="s">
        <v>84</v>
      </c>
      <c r="O141" s="26" t="s">
        <v>45</v>
      </c>
      <c r="P141" s="26" t="s">
        <v>47</v>
      </c>
      <c r="Q141" s="26" t="s">
        <v>48</v>
      </c>
      <c r="R141" s="48">
        <v>31</v>
      </c>
      <c r="S141" s="47">
        <v>30</v>
      </c>
      <c r="T141" s="27">
        <v>896129</v>
      </c>
      <c r="U141" s="52">
        <v>334433</v>
      </c>
      <c r="V141" s="28">
        <f t="shared" si="4"/>
        <v>68.070556805995565</v>
      </c>
      <c r="W141" s="28">
        <f t="shared" si="5"/>
        <v>89.704066285324714</v>
      </c>
      <c r="X141" s="28">
        <v>2.85</v>
      </c>
      <c r="Y141" s="34"/>
      <c r="Z141" s="59"/>
      <c r="AA141" s="61"/>
      <c r="AB141" s="63"/>
      <c r="AC141" s="63"/>
      <c r="AD141" s="65"/>
    </row>
    <row r="142" spans="1:30" ht="15.6" x14ac:dyDescent="0.3">
      <c r="A142" s="22" t="s">
        <v>38</v>
      </c>
      <c r="B142" s="22" t="s">
        <v>37</v>
      </c>
      <c r="C142" s="22" t="s">
        <v>55</v>
      </c>
      <c r="D142" s="22" t="s">
        <v>39</v>
      </c>
      <c r="E142" s="22" t="s">
        <v>40</v>
      </c>
      <c r="F142" s="22">
        <v>6</v>
      </c>
      <c r="G142" s="22">
        <v>6</v>
      </c>
      <c r="H142" s="22" t="s">
        <v>41</v>
      </c>
      <c r="I142" s="22" t="s">
        <v>42</v>
      </c>
      <c r="J142" s="22" t="s">
        <v>58</v>
      </c>
      <c r="K142" s="22" t="s">
        <v>57</v>
      </c>
      <c r="L142" s="22" t="s">
        <v>44</v>
      </c>
      <c r="M142" s="22">
        <v>45</v>
      </c>
      <c r="N142" s="25" t="s">
        <v>85</v>
      </c>
      <c r="O142" s="26" t="s">
        <v>45</v>
      </c>
      <c r="P142" s="26" t="s">
        <v>47</v>
      </c>
      <c r="Q142" s="26" t="s">
        <v>48</v>
      </c>
      <c r="R142" s="48">
        <v>13</v>
      </c>
      <c r="S142" s="47">
        <v>14</v>
      </c>
      <c r="T142" s="27">
        <v>962042</v>
      </c>
      <c r="U142" s="52">
        <v>334120</v>
      </c>
      <c r="V142" s="28">
        <f t="shared" si="4"/>
        <v>28.065302762249466</v>
      </c>
      <c r="W142" s="28">
        <f t="shared" si="5"/>
        <v>41.901113372441039</v>
      </c>
      <c r="X142" s="28">
        <v>3.28</v>
      </c>
      <c r="Y142" s="34"/>
      <c r="Z142" s="59"/>
      <c r="AA142" s="61"/>
      <c r="AB142" s="63"/>
      <c r="AC142" s="63"/>
      <c r="AD142" s="65"/>
    </row>
    <row r="143" spans="1:30" ht="15.6" x14ac:dyDescent="0.3">
      <c r="A143" s="22" t="s">
        <v>38</v>
      </c>
      <c r="B143" s="22" t="s">
        <v>37</v>
      </c>
      <c r="C143" s="22" t="s">
        <v>55</v>
      </c>
      <c r="D143" s="22" t="s">
        <v>39</v>
      </c>
      <c r="E143" s="22" t="s">
        <v>40</v>
      </c>
      <c r="F143" s="22">
        <v>6</v>
      </c>
      <c r="G143" s="22">
        <v>6</v>
      </c>
      <c r="H143" s="22" t="s">
        <v>41</v>
      </c>
      <c r="I143" s="22" t="s">
        <v>42</v>
      </c>
      <c r="J143" s="22" t="s">
        <v>58</v>
      </c>
      <c r="K143" s="22" t="s">
        <v>57</v>
      </c>
      <c r="L143" s="22" t="s">
        <v>44</v>
      </c>
      <c r="M143" s="22">
        <v>45</v>
      </c>
      <c r="N143" s="25" t="s">
        <v>86</v>
      </c>
      <c r="O143" s="26" t="s">
        <v>46</v>
      </c>
      <c r="P143" s="26" t="s">
        <v>47</v>
      </c>
      <c r="Q143" s="26" t="s">
        <v>48</v>
      </c>
      <c r="R143" s="48">
        <v>36</v>
      </c>
      <c r="S143" s="47">
        <v>12</v>
      </c>
      <c r="T143" s="27">
        <v>925477</v>
      </c>
      <c r="U143" s="52">
        <v>329356</v>
      </c>
      <c r="V143" s="28">
        <f t="shared" si="4"/>
        <v>51.865146297530892</v>
      </c>
      <c r="W143" s="28">
        <f t="shared" si="5"/>
        <v>36.434739309440246</v>
      </c>
      <c r="X143" s="28">
        <v>3.16</v>
      </c>
      <c r="Y143" s="34"/>
      <c r="Z143" s="59"/>
      <c r="AA143" s="61"/>
      <c r="AB143" s="63"/>
      <c r="AC143" s="63"/>
      <c r="AD143" s="65"/>
    </row>
    <row r="144" spans="1:30" ht="15.6" x14ac:dyDescent="0.3">
      <c r="A144" s="22" t="s">
        <v>38</v>
      </c>
      <c r="B144" s="22" t="s">
        <v>37</v>
      </c>
      <c r="C144" s="22" t="s">
        <v>55</v>
      </c>
      <c r="D144" s="22" t="s">
        <v>39</v>
      </c>
      <c r="E144" s="22" t="s">
        <v>40</v>
      </c>
      <c r="F144" s="22">
        <v>6</v>
      </c>
      <c r="G144" s="22">
        <v>6</v>
      </c>
      <c r="H144" s="22" t="s">
        <v>41</v>
      </c>
      <c r="I144" s="22" t="s">
        <v>42</v>
      </c>
      <c r="J144" s="22" t="s">
        <v>58</v>
      </c>
      <c r="K144" s="22" t="s">
        <v>57</v>
      </c>
      <c r="L144" s="22" t="s">
        <v>44</v>
      </c>
      <c r="M144" s="22">
        <v>45</v>
      </c>
      <c r="N144" s="25" t="s">
        <v>87</v>
      </c>
      <c r="O144" s="26" t="s">
        <v>46</v>
      </c>
      <c r="P144" s="26" t="s">
        <v>47</v>
      </c>
      <c r="Q144" s="26" t="s">
        <v>48</v>
      </c>
      <c r="R144" s="48">
        <v>28</v>
      </c>
      <c r="S144" s="47">
        <v>18</v>
      </c>
      <c r="T144" s="27">
        <v>924893</v>
      </c>
      <c r="U144" s="52">
        <v>359011</v>
      </c>
      <c r="V144" s="28">
        <f t="shared" si="4"/>
        <v>49.735482915321015</v>
      </c>
      <c r="W144" s="28">
        <f t="shared" si="5"/>
        <v>50.13773951215979</v>
      </c>
      <c r="X144" s="28">
        <v>3.51</v>
      </c>
      <c r="Y144" s="34"/>
      <c r="Z144" s="59"/>
      <c r="AA144" s="61"/>
      <c r="AB144" s="63"/>
      <c r="AC144" s="63"/>
      <c r="AD144" s="65"/>
    </row>
    <row r="145" spans="1:30" ht="15.6" x14ac:dyDescent="0.3">
      <c r="A145" s="22" t="s">
        <v>38</v>
      </c>
      <c r="B145" s="22" t="s">
        <v>37</v>
      </c>
      <c r="C145" s="22" t="s">
        <v>55</v>
      </c>
      <c r="D145" s="22" t="s">
        <v>39</v>
      </c>
      <c r="E145" s="22" t="s">
        <v>40</v>
      </c>
      <c r="F145" s="22">
        <v>6</v>
      </c>
      <c r="G145" s="22">
        <v>6</v>
      </c>
      <c r="H145" s="22" t="s">
        <v>41</v>
      </c>
      <c r="I145" s="22" t="s">
        <v>42</v>
      </c>
      <c r="J145" s="22" t="s">
        <v>58</v>
      </c>
      <c r="K145" s="22" t="s">
        <v>57</v>
      </c>
      <c r="L145" s="22" t="s">
        <v>44</v>
      </c>
      <c r="M145" s="22">
        <v>45</v>
      </c>
      <c r="N145" s="25" t="s">
        <v>88</v>
      </c>
      <c r="O145" s="26" t="s">
        <v>46</v>
      </c>
      <c r="P145" s="26" t="s">
        <v>47</v>
      </c>
      <c r="Q145" s="26" t="s">
        <v>48</v>
      </c>
      <c r="R145" s="48">
        <v>31</v>
      </c>
      <c r="S145" s="47">
        <v>21</v>
      </c>
      <c r="T145" s="27">
        <v>934787</v>
      </c>
      <c r="U145" s="52">
        <v>392578</v>
      </c>
      <c r="V145" s="28">
        <f t="shared" si="4"/>
        <v>55.62764565617622</v>
      </c>
      <c r="W145" s="28">
        <f t="shared" si="5"/>
        <v>53.492554345887946</v>
      </c>
      <c r="X145" s="28">
        <v>2.77</v>
      </c>
      <c r="Y145" s="34"/>
      <c r="Z145" s="59"/>
      <c r="AA145" s="61"/>
      <c r="AB145" s="63"/>
      <c r="AC145" s="63"/>
      <c r="AD145" s="66"/>
    </row>
    <row r="146" spans="1:30" x14ac:dyDescent="0.3">
      <c r="Y146" s="34"/>
    </row>
  </sheetData>
  <mergeCells count="120">
    <mergeCell ref="Z8:Z13"/>
    <mergeCell ref="AA8:AA13"/>
    <mergeCell ref="AB8:AB13"/>
    <mergeCell ref="AC8:AC13"/>
    <mergeCell ref="AD8:AD13"/>
    <mergeCell ref="Z2:Z7"/>
    <mergeCell ref="AA2:AA7"/>
    <mergeCell ref="AB2:AB7"/>
    <mergeCell ref="AC2:AC7"/>
    <mergeCell ref="AD2:AD7"/>
    <mergeCell ref="Z20:Z25"/>
    <mergeCell ref="AA20:AA25"/>
    <mergeCell ref="AB20:AB25"/>
    <mergeCell ref="AC20:AC25"/>
    <mergeCell ref="AD20:AD25"/>
    <mergeCell ref="Z14:Z19"/>
    <mergeCell ref="AA14:AA19"/>
    <mergeCell ref="AB14:AB19"/>
    <mergeCell ref="AC14:AC19"/>
    <mergeCell ref="AD14:AD19"/>
    <mergeCell ref="Z32:Z37"/>
    <mergeCell ref="AA32:AA37"/>
    <mergeCell ref="AB32:AB37"/>
    <mergeCell ref="AC32:AC37"/>
    <mergeCell ref="AD32:AD37"/>
    <mergeCell ref="Z26:Z31"/>
    <mergeCell ref="AA26:AA31"/>
    <mergeCell ref="AB26:AB31"/>
    <mergeCell ref="AC26:AC31"/>
    <mergeCell ref="AD26:AD31"/>
    <mergeCell ref="Z44:Z49"/>
    <mergeCell ref="AA44:AA49"/>
    <mergeCell ref="AB44:AB49"/>
    <mergeCell ref="AC44:AC49"/>
    <mergeCell ref="AD44:AD49"/>
    <mergeCell ref="Z38:Z43"/>
    <mergeCell ref="AA38:AA43"/>
    <mergeCell ref="AB38:AB43"/>
    <mergeCell ref="AC38:AC43"/>
    <mergeCell ref="AD38:AD43"/>
    <mergeCell ref="Z56:Z61"/>
    <mergeCell ref="AA56:AA61"/>
    <mergeCell ref="AB56:AB61"/>
    <mergeCell ref="AC56:AC61"/>
    <mergeCell ref="AD56:AD61"/>
    <mergeCell ref="Z50:Z55"/>
    <mergeCell ref="AA50:AA55"/>
    <mergeCell ref="AB50:AB55"/>
    <mergeCell ref="AC50:AC55"/>
    <mergeCell ref="AD50:AD55"/>
    <mergeCell ref="Z68:Z73"/>
    <mergeCell ref="AA68:AA73"/>
    <mergeCell ref="AB68:AB73"/>
    <mergeCell ref="AC68:AC73"/>
    <mergeCell ref="AD68:AD73"/>
    <mergeCell ref="Z62:Z67"/>
    <mergeCell ref="AA62:AA67"/>
    <mergeCell ref="AB62:AB67"/>
    <mergeCell ref="AC62:AC67"/>
    <mergeCell ref="AD62:AD67"/>
    <mergeCell ref="Z80:Z85"/>
    <mergeCell ref="AA80:AA85"/>
    <mergeCell ref="AB80:AB85"/>
    <mergeCell ref="AC80:AC85"/>
    <mergeCell ref="AD80:AD85"/>
    <mergeCell ref="Z74:Z79"/>
    <mergeCell ref="AA74:AA79"/>
    <mergeCell ref="AB74:AB79"/>
    <mergeCell ref="AC74:AC79"/>
    <mergeCell ref="AD74:AD79"/>
    <mergeCell ref="Z92:Z97"/>
    <mergeCell ref="AA92:AA97"/>
    <mergeCell ref="AB92:AB97"/>
    <mergeCell ref="AC92:AC97"/>
    <mergeCell ref="AD92:AD97"/>
    <mergeCell ref="Z86:Z91"/>
    <mergeCell ref="AA86:AA91"/>
    <mergeCell ref="AB86:AB91"/>
    <mergeCell ref="AC86:AC91"/>
    <mergeCell ref="AD86:AD91"/>
    <mergeCell ref="Z98:Z103"/>
    <mergeCell ref="AA98:AA103"/>
    <mergeCell ref="AB98:AB103"/>
    <mergeCell ref="AC98:AC103"/>
    <mergeCell ref="AD98:AD103"/>
    <mergeCell ref="Z104:Z109"/>
    <mergeCell ref="AA104:AA109"/>
    <mergeCell ref="AB104:AB109"/>
    <mergeCell ref="AC104:AC109"/>
    <mergeCell ref="AD104:AD109"/>
    <mergeCell ref="Z110:Z115"/>
    <mergeCell ref="AA110:AA115"/>
    <mergeCell ref="AB110:AB115"/>
    <mergeCell ref="AC110:AC115"/>
    <mergeCell ref="AD110:AD115"/>
    <mergeCell ref="Z116:Z121"/>
    <mergeCell ref="AA116:AA121"/>
    <mergeCell ref="AB116:AB121"/>
    <mergeCell ref="AC116:AC121"/>
    <mergeCell ref="AD116:AD121"/>
    <mergeCell ref="Z122:Z127"/>
    <mergeCell ref="AA122:AA127"/>
    <mergeCell ref="AB122:AB127"/>
    <mergeCell ref="AC122:AC127"/>
    <mergeCell ref="AD122:AD127"/>
    <mergeCell ref="Z128:Z133"/>
    <mergeCell ref="AA128:AA133"/>
    <mergeCell ref="AB128:AB133"/>
    <mergeCell ref="AC128:AC133"/>
    <mergeCell ref="AD128:AD133"/>
    <mergeCell ref="Z134:Z139"/>
    <mergeCell ref="AA134:AA139"/>
    <mergeCell ref="AB134:AB139"/>
    <mergeCell ref="AC134:AC139"/>
    <mergeCell ref="AD134:AD139"/>
    <mergeCell ref="Z140:Z145"/>
    <mergeCell ref="AA140:AA145"/>
    <mergeCell ref="AB140:AB145"/>
    <mergeCell ref="AC140:AC145"/>
    <mergeCell ref="AD140:AD145"/>
  </mergeCells>
  <phoneticPr fontId="7" type="noConversion"/>
  <hyperlinks>
    <hyperlink ref="AK2" r:id="rId1" tooltip="Mutation research." display="https://www.ncbi.nlm.nih.gov/pubmed/29306055"/>
    <hyperlink ref="AL2" r:id="rId2"/>
  </hyperlinks>
  <pageMargins left="0.7" right="0.7" top="0.75" bottom="0.75" header="0.3" footer="0.3"/>
  <pageSetup orientation="portrait" r:id="rId3"/>
  <ignoredErrors>
    <ignoredError sqref="AD2 AD140 AD134 AD128 AD122 AD8 AD14 AD20 AD26 AD32 AD38 AD44 AD50 AD56 AD62 AD68 AD74 AD80 AD86 AD92 AD98 AD104 AD110 AD1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 FDA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Lea P McDaniel</cp:lastModifiedBy>
  <dcterms:created xsi:type="dcterms:W3CDTF">2015-10-20T18:42:45Z</dcterms:created>
  <dcterms:modified xsi:type="dcterms:W3CDTF">2018-03-01T18:27:17Z</dcterms:modified>
</cp:coreProperties>
</file>